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29"/>
  <workbookPr codeName="DieseArbeitsmappe"/>
  <mc:AlternateContent xmlns:mc="http://schemas.openxmlformats.org/markup-compatibility/2006">
    <mc:Choice Requires="x15">
      <x15ac:absPath xmlns:x15ac="http://schemas.microsoft.com/office/spreadsheetml/2010/11/ac" url="D:\MSC Sync\Documents\2022\Offerten Vorlage\Neu\Jura\Medium\"/>
    </mc:Choice>
  </mc:AlternateContent>
  <xr:revisionPtr revIDLastSave="0" documentId="13_ncr:1_{0D01B91A-B13D-44FE-84B2-34F14FE63346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Tabelle" sheetId="1" r:id="rId1"/>
  </sheets>
  <definedNames>
    <definedName name="_MailAutoSig" localSheetId="0">Tabelle!$A$100</definedName>
    <definedName name="_xlnm.Print_Area" localSheetId="0">Tabelle!$A$1:$O$185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O49" i="1" l="1"/>
  <c r="O50" i="1"/>
  <c r="O51" i="1"/>
  <c r="O52" i="1"/>
  <c r="O53" i="1"/>
  <c r="O54" i="1"/>
  <c r="O55" i="1"/>
  <c r="O56" i="1"/>
  <c r="O57" i="1"/>
  <c r="O58" i="1"/>
  <c r="O59" i="1"/>
  <c r="O60" i="1"/>
  <c r="O61" i="1"/>
  <c r="O62" i="1"/>
  <c r="O63" i="1"/>
  <c r="O64" i="1"/>
  <c r="O65" i="1"/>
  <c r="O66" i="1"/>
  <c r="O68" i="1"/>
  <c r="O69" i="1"/>
  <c r="O70" i="1"/>
  <c r="O71" i="1"/>
  <c r="O72" i="1"/>
  <c r="O73" i="1"/>
  <c r="O74" i="1"/>
  <c r="O75" i="1"/>
  <c r="O76" i="1"/>
  <c r="O77" i="1"/>
  <c r="O78" i="1"/>
  <c r="O79" i="1"/>
  <c r="O80" i="1"/>
  <c r="O81" i="1"/>
  <c r="O82" i="1"/>
  <c r="O83" i="1"/>
  <c r="O84" i="1"/>
  <c r="O85" i="1"/>
  <c r="O86" i="1"/>
  <c r="O87" i="1"/>
  <c r="O88" i="1"/>
  <c r="O89" i="1"/>
  <c r="O90" i="1"/>
  <c r="O67" i="1"/>
  <c r="A83" i="1"/>
  <c r="O31" i="1" l="1"/>
  <c r="O30" i="1"/>
  <c r="O19" i="1"/>
  <c r="O7" i="1"/>
  <c r="N4" i="1" l="1"/>
  <c r="O47" i="1"/>
  <c r="O29" i="1"/>
  <c r="AD45" i="1"/>
  <c r="AD44" i="1"/>
  <c r="AD43" i="1"/>
  <c r="AD42" i="1"/>
  <c r="AD41" i="1"/>
  <c r="AD40" i="1"/>
  <c r="AD39" i="1"/>
  <c r="AD38" i="1"/>
  <c r="AD37" i="1"/>
  <c r="AD36" i="1"/>
  <c r="AD35" i="1"/>
  <c r="O20" i="1"/>
  <c r="AD19" i="1"/>
  <c r="O16" i="1"/>
  <c r="O14" i="1"/>
  <c r="A69" i="1"/>
  <c r="A73" i="1"/>
  <c r="A142" i="1"/>
  <c r="A10" i="1" l="1"/>
  <c r="O10" i="1" s="1"/>
  <c r="C7" i="1" l="1"/>
  <c r="O8" i="1" l="1"/>
  <c r="O9" i="1"/>
  <c r="O32" i="1" l="1"/>
  <c r="J32" i="1" l="1"/>
  <c r="E32" i="1" s="1"/>
  <c r="O91" i="1"/>
  <c r="J91" i="1" s="1"/>
  <c r="E91" i="1" s="1"/>
</calcChain>
</file>

<file path=xl/sharedStrings.xml><?xml version="1.0" encoding="utf-8"?>
<sst xmlns="http://schemas.openxmlformats.org/spreadsheetml/2006/main" count="145" uniqueCount="110">
  <si>
    <t>Anz.</t>
  </si>
  <si>
    <t>Produkt</t>
  </si>
  <si>
    <t>Garantie:</t>
  </si>
  <si>
    <t>Zahlungskonditionen:</t>
  </si>
  <si>
    <t>Lieferfrist:</t>
  </si>
  <si>
    <t>Stück CHF</t>
  </si>
  <si>
    <t>Total CHF</t>
  </si>
  <si>
    <t>OFFERTE</t>
  </si>
  <si>
    <t>Tassenwärmer</t>
  </si>
  <si>
    <t>Datum</t>
  </si>
  <si>
    <t>Pflegeprodukte</t>
  </si>
  <si>
    <t>Entkalkungstabletten</t>
  </si>
  <si>
    <t>Reinigungstabletten</t>
  </si>
  <si>
    <t>Morgerkafi</t>
  </si>
  <si>
    <t>1kg</t>
  </si>
  <si>
    <t xml:space="preserve">Elektro-Anschluss </t>
  </si>
  <si>
    <t>BxHxT</t>
  </si>
  <si>
    <t>MWSt</t>
  </si>
  <si>
    <t>Unterschrift</t>
  </si>
  <si>
    <t>CHF.</t>
  </si>
  <si>
    <t>Total CHF.</t>
  </si>
  <si>
    <t>Gültigkeit 60 Tage</t>
  </si>
  <si>
    <t>Netto</t>
  </si>
  <si>
    <t>5 Arbeitstage</t>
  </si>
  <si>
    <t>Preis inkl. MWST 7.7%</t>
  </si>
  <si>
    <t>Art. Nr. 72229</t>
  </si>
  <si>
    <t>Lieferung ab 12kg franko Haus</t>
  </si>
  <si>
    <t>Lieferung</t>
  </si>
  <si>
    <t>Montage Instruktion</t>
  </si>
  <si>
    <t>Maschinenservice Center Morger GmbH, Langgasse 36, 9008 SG</t>
  </si>
  <si>
    <t>Grantieerbringer, -Ort</t>
  </si>
  <si>
    <t>Gratis</t>
  </si>
  <si>
    <t>Gesetzlich. Vorgezogene Entsorgungsgebühr</t>
  </si>
  <si>
    <t>230V ~ / 1450W</t>
  </si>
  <si>
    <t>6 Stück</t>
  </si>
  <si>
    <t>Art. Nr. 24225</t>
  </si>
  <si>
    <t>Art. Nr. 61848</t>
  </si>
  <si>
    <t>Art. Nr. 71794</t>
  </si>
  <si>
    <t>3 x 3 Stück</t>
  </si>
  <si>
    <t>3er Set</t>
  </si>
  <si>
    <t>Art. Nr. 71793</t>
  </si>
  <si>
    <t>Tassenwärmer S</t>
  </si>
  <si>
    <t>Schwarz</t>
  </si>
  <si>
    <t>Art. Nr. 24176</t>
  </si>
  <si>
    <t>13.9 x 19.9 x 25.8cm</t>
  </si>
  <si>
    <t>12.2 x 30.6 x 34.9cm</t>
  </si>
  <si>
    <t>Freundliche Grüsse</t>
  </si>
  <si>
    <t>Markus Morger</t>
  </si>
  <si>
    <t>KAFFEEMASCHINENMORGER</t>
  </si>
  <si>
    <t>Langgasse 36</t>
  </si>
  <si>
    <t>9008 St. Gallen</t>
  </si>
  <si>
    <t>Tel  071 244 80 30</t>
  </si>
  <si>
    <t>E-Mail  msc@kafi.ch</t>
  </si>
  <si>
    <t xml:space="preserve">Öffnungszeiten </t>
  </si>
  <si>
    <t>Mo – Fr 08.00 -12.00  13.30 – 17.00</t>
  </si>
  <si>
    <t>Sa  09.00 – 12.00</t>
  </si>
  <si>
    <t>Netto, Barzahlung bei Abholung oder Lieferung</t>
  </si>
  <si>
    <t xml:space="preserve">Auch nach dem Kauf stehen wir Ihnen gerne mit Pflegeprodukten, Kaffee, Zubehör </t>
  </si>
  <si>
    <t>oder technischen Fragen weiterhin zur Seite.</t>
  </si>
  <si>
    <t>Gerne offerieren wir Ihnen die besprochene Variante</t>
  </si>
  <si>
    <t xml:space="preserve">Vielen Dank für Ihre Anfrage. </t>
  </si>
  <si>
    <t>Wir sind für Sie persönlich telefonisch oder in unserem Fachgeschäft erreichbar.</t>
  </si>
  <si>
    <t>fachkundig und zeitnah nach dem neusten Stand der Technik aus.</t>
  </si>
  <si>
    <t>Im Garantiefall wird Ihre Kaffeemaschine prioritär behandelt.</t>
  </si>
  <si>
    <t>Ersatzkaffeemaschine (Fr. 50.00) während einer allfälligen Reparaturzeit.</t>
  </si>
  <si>
    <t>Mit unserem Fachwissen sind wir gerne für Sie da.</t>
  </si>
  <si>
    <t>Lösungen in Verkauf, Vermietung und Reparatur.</t>
  </si>
  <si>
    <t>gewinnen.</t>
  </si>
  <si>
    <t>Bei Fragen sind wir gerne für Sie da.</t>
  </si>
  <si>
    <t>36 Monate Garantie</t>
  </si>
  <si>
    <t>Bestellung</t>
  </si>
  <si>
    <t>Sehr geehrte Damen und Herren</t>
  </si>
  <si>
    <t>Unsere eigene Werkstatt führt die Unterhalts- und Reparaturarbeiten</t>
  </si>
  <si>
    <t>Als unsere Kundin, unser Kunde profitieren Sie von einer kostenlosen</t>
  </si>
  <si>
    <t xml:space="preserve">Seit 1996 empfehlen wir uns als Ihr kompetenter Partner für nachhaltige Kaffeemaschinen </t>
  </si>
  <si>
    <t>Wir sind Ihr Jura Servicepartner in der Ostschweiz und freuen uns, Sie als Kunde zu</t>
  </si>
  <si>
    <t>36 Monate Grundlage Jura Garantiebestimmungen</t>
  </si>
  <si>
    <t>Gemäss Jura Grarentiebestimmungen</t>
  </si>
  <si>
    <t>Claris Smart mini</t>
  </si>
  <si>
    <t>Milchsystem- Reiniger Mini Tabs</t>
  </si>
  <si>
    <t>30g</t>
  </si>
  <si>
    <t>Behälter für Milchsystem-Reinigung</t>
  </si>
  <si>
    <t>Art. Nr. 24158</t>
  </si>
  <si>
    <t>90gr</t>
  </si>
  <si>
    <t>30 Reinigungen</t>
  </si>
  <si>
    <t>180gr</t>
  </si>
  <si>
    <t>60 Reinigungen</t>
  </si>
  <si>
    <t xml:space="preserve">Milchreiniger flüssig </t>
  </si>
  <si>
    <t>7640101700343</t>
  </si>
  <si>
    <t>1 Liter</t>
  </si>
  <si>
    <t>50 Reinigungen</t>
  </si>
  <si>
    <t>MSC11316</t>
  </si>
  <si>
    <t>6x 1 L</t>
  </si>
  <si>
    <t>300 Reinigungen</t>
  </si>
  <si>
    <t>Glas Milchbehälter</t>
  </si>
  <si>
    <t>Art. Nr. 72570</t>
  </si>
  <si>
    <t>Glacette</t>
  </si>
  <si>
    <t>Cool Control 0.6 L</t>
  </si>
  <si>
    <t>Milchschlauch mit Edelstahlummantelung</t>
  </si>
  <si>
    <t>Art. Nr. 24114</t>
  </si>
  <si>
    <t>HP3</t>
  </si>
  <si>
    <t>Zubehörset für Milchsystem</t>
  </si>
  <si>
    <t>Art. Nr. 24117</t>
  </si>
  <si>
    <t>schwarz</t>
  </si>
  <si>
    <t>Art. Nr. 24167</t>
  </si>
  <si>
    <t>Art. Nr. 24161</t>
  </si>
  <si>
    <t>Jura ENA8 Full Metropolitan Black (SC)</t>
  </si>
  <si>
    <t>Art. Nr. 15494</t>
  </si>
  <si>
    <t>27.1 x 32.3 x 44.5cm</t>
  </si>
  <si>
    <t>Gültig bis 12.2022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</si>
</sst>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3" formatCode="_ * #,##0.00_ ;_ * \-#,##0.00_ ;_ * &quot;-&quot;??_ ;_ @_ "/>
    <numFmt numFmtId="164" formatCode="0&quot;  &quot;"/>
    <numFmt numFmtId="165" formatCode="#,##0.00;0;"/>
    <numFmt numFmtId="166" formatCode="&quot;St. Gallen, &quot;d/\ mmmm\ yyyy"/>
    <numFmt numFmtId="167" formatCode="d/m/yyyy"/>
    <numFmt numFmtId="168" formatCode="0.0%"/>
    <numFmt numFmtId="169" formatCode="_ * #,##0_ ;_ * \-#,##0_ ;_ * &quot;-&quot;??_ ;_ @_ "/>
    <numFmt numFmtId="170" formatCode="dd/mm/yyyy;@"/>
  </numFmts>
  <fonts count="17">
    <font>
      <sz val="10"/>
      <name val="Arial"/>
    </font>
    <font>
      <sz val="10"/>
      <name val="Arial"/>
      <family val="2"/>
    </font>
    <font>
      <sz val="12"/>
      <name val="Arial"/>
      <family val="2"/>
    </font>
    <font>
      <b/>
      <sz val="14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9"/>
      <name val="Arial"/>
      <family val="2"/>
    </font>
    <font>
      <b/>
      <sz val="10"/>
      <color theme="0" tint="-0.499984740745262"/>
      <name val="Arial"/>
      <family val="2"/>
    </font>
    <font>
      <sz val="10"/>
      <color theme="0" tint="-0.499984740745262"/>
      <name val="Arial"/>
      <family val="2"/>
    </font>
    <font>
      <b/>
      <sz val="9"/>
      <name val="Arial"/>
      <family val="2"/>
    </font>
    <font>
      <sz val="9"/>
      <color theme="1"/>
      <name val="Arial"/>
      <family val="2"/>
    </font>
    <font>
      <sz val="9"/>
      <color theme="0" tint="-0.34998626667073579"/>
      <name val="Arial"/>
      <family val="2"/>
    </font>
    <font>
      <sz val="11"/>
      <name val="Arial"/>
      <family val="2"/>
    </font>
    <font>
      <b/>
      <sz val="18"/>
      <name val="Arial"/>
      <family val="2"/>
    </font>
    <font>
      <b/>
      <sz val="26"/>
      <color rgb="FFFF0000"/>
      <name val="Arial"/>
      <family val="2"/>
    </font>
    <font>
      <sz val="10"/>
      <color theme="0" tint="-0.34998626667073579"/>
      <name val="Arial"/>
      <family val="2"/>
    </font>
    <font>
      <b/>
      <sz val="9"/>
      <color theme="0" tint="-0.34998626667073579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FF00"/>
        <bgColor indexed="64"/>
      </patternFill>
    </fill>
  </fills>
  <borders count="11">
    <border>
      <left/>
      <right/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/>
      <right/>
      <top/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/>
  </cellStyleXfs>
  <cellXfs count="95">
    <xf numFmtId="0" fontId="0" fillId="0" borderId="0" xfId="0"/>
    <xf numFmtId="0" fontId="1" fillId="0" borderId="0" xfId="3" applyFont="1" applyAlignment="1">
      <alignment horizontal="left"/>
    </xf>
    <xf numFmtId="0" fontId="4" fillId="0" borderId="0" xfId="0" applyFont="1"/>
    <xf numFmtId="0" fontId="3" fillId="0" borderId="0" xfId="0" applyFont="1"/>
    <xf numFmtId="0" fontId="1" fillId="0" borderId="0" xfId="0" applyFont="1"/>
    <xf numFmtId="0" fontId="3" fillId="0" borderId="0" xfId="3" applyFont="1" applyAlignment="1">
      <alignment horizontal="center"/>
    </xf>
    <xf numFmtId="40" fontId="3" fillId="0" borderId="0" xfId="0" applyNumberFormat="1" applyFont="1"/>
    <xf numFmtId="167" fontId="3" fillId="0" borderId="0" xfId="0" applyNumberFormat="1" applyFont="1" applyAlignment="1">
      <alignment horizontal="right"/>
    </xf>
    <xf numFmtId="0" fontId="2" fillId="0" borderId="0" xfId="0" applyFont="1"/>
    <xf numFmtId="0" fontId="3" fillId="0" borderId="0" xfId="0" applyFont="1" applyAlignment="1">
      <alignment horizontal="left"/>
    </xf>
    <xf numFmtId="0" fontId="6" fillId="0" borderId="5" xfId="0" applyFont="1" applyBorder="1"/>
    <xf numFmtId="0" fontId="6" fillId="0" borderId="0" xfId="0" applyFont="1"/>
    <xf numFmtId="0" fontId="6" fillId="0" borderId="6" xfId="0" applyFont="1" applyBorder="1" applyAlignment="1">
      <alignment vertical="center"/>
    </xf>
    <xf numFmtId="0" fontId="3" fillId="0" borderId="0" xfId="3" applyFont="1" applyAlignment="1">
      <alignment horizontal="left" vertical="center" readingOrder="1"/>
    </xf>
    <xf numFmtId="0" fontId="9" fillId="0" borderId="0" xfId="0" applyFont="1" applyAlignment="1">
      <alignment vertical="top"/>
    </xf>
    <xf numFmtId="0" fontId="6" fillId="0" borderId="0" xfId="0" applyFont="1" applyAlignment="1">
      <alignment vertical="center"/>
    </xf>
    <xf numFmtId="0" fontId="11" fillId="0" borderId="5" xfId="0" applyFont="1" applyBorder="1"/>
    <xf numFmtId="0" fontId="9" fillId="0" borderId="0" xfId="0" applyFont="1" applyAlignment="1">
      <alignment horizontal="left" vertical="top"/>
    </xf>
    <xf numFmtId="40" fontId="6" fillId="0" borderId="1" xfId="0" applyNumberFormat="1" applyFont="1" applyBorder="1"/>
    <xf numFmtId="0" fontId="9" fillId="0" borderId="0" xfId="0" applyFont="1" applyAlignment="1" applyProtection="1">
      <alignment horizontal="left"/>
      <protection locked="0"/>
    </xf>
    <xf numFmtId="165" fontId="6" fillId="0" borderId="1" xfId="0" applyNumberFormat="1" applyFont="1" applyBorder="1"/>
    <xf numFmtId="0" fontId="6" fillId="0" borderId="0" xfId="0" applyFont="1" applyProtection="1">
      <protection locked="0"/>
    </xf>
    <xf numFmtId="0" fontId="10" fillId="0" borderId="0" xfId="0" applyFont="1"/>
    <xf numFmtId="0" fontId="6" fillId="0" borderId="0" xfId="3" quotePrefix="1" applyFont="1" applyAlignment="1">
      <alignment horizontal="left"/>
    </xf>
    <xf numFmtId="166" fontId="6" fillId="0" borderId="0" xfId="0" applyNumberFormat="1" applyFont="1" applyAlignment="1">
      <alignment horizontal="right"/>
    </xf>
    <xf numFmtId="169" fontId="6" fillId="0" borderId="1" xfId="1" applyNumberFormat="1" applyFont="1" applyBorder="1" applyAlignment="1">
      <alignment horizontal="center" vertical="center"/>
    </xf>
    <xf numFmtId="0" fontId="9" fillId="0" borderId="0" xfId="0" applyFont="1"/>
    <xf numFmtId="40" fontId="1" fillId="0" borderId="0" xfId="0" applyNumberFormat="1" applyFont="1"/>
    <xf numFmtId="167" fontId="1" fillId="0" borderId="0" xfId="0" applyNumberFormat="1" applyFont="1" applyAlignment="1">
      <alignment horizontal="right"/>
    </xf>
    <xf numFmtId="40" fontId="1" fillId="0" borderId="1" xfId="0" applyNumberFormat="1" applyFont="1" applyBorder="1"/>
    <xf numFmtId="0" fontId="12" fillId="0" borderId="0" xfId="0" applyFont="1" applyAlignment="1">
      <alignment vertical="center"/>
    </xf>
    <xf numFmtId="40" fontId="6" fillId="0" borderId="6" xfId="0" applyNumberFormat="1" applyFont="1" applyBorder="1" applyAlignment="1">
      <alignment horizontal="center"/>
    </xf>
    <xf numFmtId="0" fontId="6" fillId="0" borderId="0" xfId="0" applyFont="1" applyBorder="1"/>
    <xf numFmtId="0" fontId="9" fillId="0" borderId="0" xfId="0" applyFont="1" applyBorder="1"/>
    <xf numFmtId="0" fontId="1" fillId="0" borderId="1" xfId="0" applyFont="1" applyBorder="1"/>
    <xf numFmtId="0" fontId="1" fillId="0" borderId="0" xfId="0" applyFont="1" applyBorder="1"/>
    <xf numFmtId="0" fontId="6" fillId="0" borderId="0" xfId="0" applyFont="1" applyBorder="1" applyAlignment="1">
      <alignment horizontal="center"/>
    </xf>
    <xf numFmtId="164" fontId="6" fillId="2" borderId="4" xfId="0" applyNumberFormat="1" applyFont="1" applyFill="1" applyBorder="1"/>
    <xf numFmtId="0" fontId="6" fillId="2" borderId="5" xfId="0" applyFont="1" applyFill="1" applyBorder="1"/>
    <xf numFmtId="0" fontId="6" fillId="2" borderId="5" xfId="0" applyFont="1" applyFill="1" applyBorder="1" applyAlignment="1">
      <alignment horizontal="right"/>
    </xf>
    <xf numFmtId="43" fontId="6" fillId="2" borderId="5" xfId="1" applyFont="1" applyFill="1" applyBorder="1"/>
    <xf numFmtId="168" fontId="6" fillId="2" borderId="5" xfId="2" applyNumberFormat="1" applyFont="1" applyFill="1" applyBorder="1" applyAlignment="1">
      <alignment horizontal="left"/>
    </xf>
    <xf numFmtId="0" fontId="6" fillId="2" borderId="5" xfId="0" applyFont="1" applyFill="1" applyBorder="1" applyAlignment="1">
      <alignment horizontal="left"/>
    </xf>
    <xf numFmtId="165" fontId="6" fillId="2" borderId="5" xfId="0" applyNumberFormat="1" applyFont="1" applyFill="1" applyBorder="1" applyAlignment="1">
      <alignment horizontal="left"/>
    </xf>
    <xf numFmtId="0" fontId="7" fillId="0" borderId="3" xfId="0" applyFont="1" applyBorder="1" applyAlignment="1">
      <alignment horizontal="left"/>
    </xf>
    <xf numFmtId="0" fontId="7" fillId="0" borderId="3" xfId="0" applyFont="1" applyBorder="1"/>
    <xf numFmtId="0" fontId="8" fillId="0" borderId="3" xfId="0" applyFont="1" applyBorder="1"/>
    <xf numFmtId="166" fontId="7" fillId="0" borderId="3" xfId="0" applyNumberFormat="1" applyFont="1" applyBorder="1" applyAlignment="1">
      <alignment horizontal="left"/>
    </xf>
    <xf numFmtId="166" fontId="7" fillId="0" borderId="3" xfId="0" applyNumberFormat="1" applyFont="1" applyBorder="1" applyAlignment="1">
      <alignment horizontal="right"/>
    </xf>
    <xf numFmtId="166" fontId="5" fillId="0" borderId="3" xfId="0" applyNumberFormat="1" applyFont="1" applyBorder="1" applyAlignment="1">
      <alignment horizontal="right"/>
    </xf>
    <xf numFmtId="0" fontId="12" fillId="0" borderId="0" xfId="0" applyFont="1"/>
    <xf numFmtId="40" fontId="12" fillId="0" borderId="0" xfId="0" applyNumberFormat="1" applyFont="1"/>
    <xf numFmtId="49" fontId="4" fillId="0" borderId="0" xfId="0" applyNumberFormat="1" applyFont="1"/>
    <xf numFmtId="0" fontId="6" fillId="0" borderId="1" xfId="0" applyFont="1" applyBorder="1" applyAlignment="1">
      <alignment vertical="center"/>
    </xf>
    <xf numFmtId="0" fontId="11" fillId="0" borderId="0" xfId="0" applyFont="1" applyBorder="1"/>
    <xf numFmtId="169" fontId="6" fillId="0" borderId="1" xfId="1" applyNumberFormat="1" applyFont="1" applyFill="1" applyBorder="1" applyAlignment="1">
      <alignment horizontal="center" vertical="center"/>
    </xf>
    <xf numFmtId="169" fontId="6" fillId="4" borderId="1" xfId="1" applyNumberFormat="1" applyFont="1" applyFill="1" applyBorder="1" applyAlignment="1" applyProtection="1">
      <alignment horizontal="center" vertical="center"/>
      <protection locked="0"/>
    </xf>
    <xf numFmtId="0" fontId="1" fillId="4" borderId="1" xfId="0" applyFont="1" applyFill="1" applyBorder="1" applyProtection="1">
      <protection locked="0"/>
    </xf>
    <xf numFmtId="0" fontId="3" fillId="4" borderId="0" xfId="0" applyFont="1" applyFill="1" applyProtection="1">
      <protection locked="0"/>
    </xf>
    <xf numFmtId="0" fontId="1" fillId="4" borderId="0" xfId="0" applyFont="1" applyFill="1" applyProtection="1">
      <protection locked="0"/>
    </xf>
    <xf numFmtId="0" fontId="9" fillId="4" borderId="0" xfId="0" applyFont="1" applyFill="1" applyAlignment="1" applyProtection="1">
      <alignment vertical="top"/>
      <protection locked="0"/>
    </xf>
    <xf numFmtId="40" fontId="6" fillId="0" borderId="0" xfId="0" applyNumberFormat="1" applyFont="1" applyBorder="1"/>
    <xf numFmtId="40" fontId="6" fillId="3" borderId="8" xfId="0" applyNumberFormat="1" applyFont="1" applyFill="1" applyBorder="1"/>
    <xf numFmtId="165" fontId="9" fillId="3" borderId="9" xfId="0" applyNumberFormat="1" applyFont="1" applyFill="1" applyBorder="1"/>
    <xf numFmtId="40" fontId="6" fillId="0" borderId="0" xfId="0" applyNumberFormat="1" applyFont="1" applyBorder="1" applyAlignment="1">
      <alignment horizontal="right"/>
    </xf>
    <xf numFmtId="167" fontId="6" fillId="0" borderId="0" xfId="0" applyNumberFormat="1" applyFont="1" applyBorder="1" applyAlignment="1">
      <alignment horizontal="right"/>
    </xf>
    <xf numFmtId="40" fontId="1" fillId="0" borderId="0" xfId="0" applyNumberFormat="1" applyFont="1" applyBorder="1"/>
    <xf numFmtId="169" fontId="6" fillId="0" borderId="0" xfId="1" applyNumberFormat="1" applyFont="1" applyBorder="1" applyAlignment="1">
      <alignment horizontal="center" vertical="center"/>
    </xf>
    <xf numFmtId="164" fontId="6" fillId="0" borderId="0" xfId="0" applyNumberFormat="1" applyFont="1" applyBorder="1" applyAlignment="1">
      <alignment horizontal="center" vertical="center"/>
    </xf>
    <xf numFmtId="165" fontId="6" fillId="2" borderId="8" xfId="0" applyNumberFormat="1" applyFont="1" applyFill="1" applyBorder="1" applyAlignment="1">
      <alignment horizontal="left"/>
    </xf>
    <xf numFmtId="166" fontId="6" fillId="0" borderId="0" xfId="0" applyNumberFormat="1" applyFont="1" applyBorder="1" applyAlignment="1">
      <alignment horizontal="right"/>
    </xf>
    <xf numFmtId="165" fontId="6" fillId="0" borderId="0" xfId="0" applyNumberFormat="1" applyFont="1" applyBorder="1"/>
    <xf numFmtId="169" fontId="6" fillId="0" borderId="2" xfId="1" applyNumberFormat="1" applyFont="1" applyBorder="1" applyAlignment="1">
      <alignment horizontal="center" vertical="center"/>
    </xf>
    <xf numFmtId="40" fontId="6" fillId="0" borderId="7" xfId="0" applyNumberFormat="1" applyFont="1" applyBorder="1" applyAlignment="1">
      <alignment horizontal="center"/>
    </xf>
    <xf numFmtId="0" fontId="6" fillId="0" borderId="1" xfId="0" applyFont="1" applyBorder="1"/>
    <xf numFmtId="40" fontId="6" fillId="0" borderId="1" xfId="0" applyNumberFormat="1" applyFont="1" applyBorder="1" applyAlignment="1">
      <alignment horizontal="right"/>
    </xf>
    <xf numFmtId="0" fontId="1" fillId="0" borderId="3" xfId="0" applyFont="1" applyBorder="1"/>
    <xf numFmtId="0" fontId="16" fillId="0" borderId="0" xfId="0" applyFont="1" applyAlignment="1">
      <alignment horizontal="left" vertical="top"/>
    </xf>
    <xf numFmtId="169" fontId="6" fillId="0" borderId="10" xfId="1" applyNumberFormat="1" applyFont="1" applyFill="1" applyBorder="1" applyAlignment="1" applyProtection="1">
      <alignment horizontal="center" vertical="center"/>
      <protection locked="0"/>
    </xf>
    <xf numFmtId="165" fontId="6" fillId="0" borderId="1" xfId="0" applyNumberFormat="1" applyFont="1" applyBorder="1" applyAlignment="1">
      <alignment horizontal="right"/>
    </xf>
    <xf numFmtId="0" fontId="6" fillId="0" borderId="0" xfId="0" applyFont="1" applyAlignment="1">
      <alignment horizontal="center"/>
    </xf>
    <xf numFmtId="43" fontId="6" fillId="0" borderId="1" xfId="1" applyFont="1" applyBorder="1"/>
    <xf numFmtId="43" fontId="1" fillId="0" borderId="1" xfId="1" applyFont="1" applyBorder="1"/>
    <xf numFmtId="0" fontId="3" fillId="0" borderId="0" xfId="0" quotePrefix="1" applyFont="1" applyAlignment="1">
      <alignment horizontal="left"/>
    </xf>
    <xf numFmtId="0" fontId="6" fillId="0" borderId="0" xfId="0" quotePrefix="1" applyFont="1" applyAlignment="1">
      <alignment horizontal="left"/>
    </xf>
    <xf numFmtId="0" fontId="15" fillId="0" borderId="0" xfId="0" applyFont="1" applyAlignment="1"/>
    <xf numFmtId="0" fontId="13" fillId="0" borderId="0" xfId="0" applyFont="1"/>
    <xf numFmtId="0" fontId="0" fillId="0" borderId="0" xfId="0"/>
    <xf numFmtId="40" fontId="14" fillId="0" borderId="0" xfId="0" applyNumberFormat="1" applyFont="1" applyAlignment="1">
      <alignment horizontal="center" vertical="center"/>
    </xf>
    <xf numFmtId="0" fontId="14" fillId="0" borderId="0" xfId="0" applyFont="1" applyAlignment="1">
      <alignment horizontal="center" vertical="center"/>
    </xf>
    <xf numFmtId="170" fontId="6" fillId="0" borderId="0" xfId="0" applyNumberFormat="1" applyFont="1" applyAlignment="1">
      <alignment horizontal="right" vertical="center"/>
    </xf>
    <xf numFmtId="0" fontId="6" fillId="0" borderId="8" xfId="0" applyFont="1" applyBorder="1" applyAlignment="1">
      <alignment horizontal="center"/>
    </xf>
    <xf numFmtId="0" fontId="6" fillId="0" borderId="0" xfId="0" applyFont="1" applyBorder="1" applyAlignment="1">
      <alignment horizontal="center"/>
    </xf>
    <xf numFmtId="0" fontId="6" fillId="0" borderId="0" xfId="0" applyFont="1" applyAlignment="1">
      <alignment horizontal="center"/>
    </xf>
    <xf numFmtId="0" fontId="15" fillId="0" borderId="0" xfId="0" quotePrefix="1" applyFont="1" applyAlignment="1">
      <alignment horizontal="left"/>
    </xf>
  </cellXfs>
  <cellStyles count="4">
    <cellStyle name="Komma" xfId="1" builtinId="3"/>
    <cellStyle name="Prozent" xfId="2" builtinId="5"/>
    <cellStyle name="Standard" xfId="0" builtinId="0"/>
    <cellStyle name="Standard_5115_40" xfId="3" xr:uid="{00000000-0005-0000-0000-000004000000}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jpeg"/><Relationship Id="rId13" Type="http://schemas.openxmlformats.org/officeDocument/2006/relationships/image" Target="../media/image11.jpeg"/><Relationship Id="rId18" Type="http://schemas.openxmlformats.org/officeDocument/2006/relationships/image" Target="../media/image16.jpg"/><Relationship Id="rId3" Type="http://schemas.openxmlformats.org/officeDocument/2006/relationships/hyperlink" Target="https://www.google.ch/imgres?imgurl=http://www.discountcashregisters.co.uk/images/products/Sam4s-ER-940-Large.jpg&amp;imgrefurl=http://www.discountcashregisters.co.uk/product-310.htm&amp;docid=t_ID_BRDpggHRM&amp;tbnid=xXYk45iqxPq8xM:&amp;w=950&amp;h=898&amp;client=firefox-b-ab&amp;bih=533&amp;biw=779&amp;ved=0ahUKEwjo6dfnp47PAhUHSRoKHW5hBPQQMwggKAIwAg&amp;iact=mrc&amp;uact=8" TargetMode="External"/><Relationship Id="rId7" Type="http://schemas.openxmlformats.org/officeDocument/2006/relationships/image" Target="../media/image5.jpeg"/><Relationship Id="rId12" Type="http://schemas.openxmlformats.org/officeDocument/2006/relationships/image" Target="../media/image10.jpeg"/><Relationship Id="rId17" Type="http://schemas.openxmlformats.org/officeDocument/2006/relationships/image" Target="../media/image15.jpeg"/><Relationship Id="rId2" Type="http://schemas.openxmlformats.org/officeDocument/2006/relationships/image" Target="../media/image2.jpeg"/><Relationship Id="rId16" Type="http://schemas.openxmlformats.org/officeDocument/2006/relationships/image" Target="../media/image14.jpeg"/><Relationship Id="rId1" Type="http://schemas.openxmlformats.org/officeDocument/2006/relationships/image" Target="../media/image1.jpeg"/><Relationship Id="rId6" Type="http://schemas.openxmlformats.org/officeDocument/2006/relationships/image" Target="../media/image4.jpg"/><Relationship Id="rId11" Type="http://schemas.openxmlformats.org/officeDocument/2006/relationships/image" Target="../media/image9.jpeg"/><Relationship Id="rId5" Type="http://schemas.openxmlformats.org/officeDocument/2006/relationships/image" Target="../media/image3.jpeg"/><Relationship Id="rId15" Type="http://schemas.openxmlformats.org/officeDocument/2006/relationships/image" Target="../media/image13.jpeg"/><Relationship Id="rId10" Type="http://schemas.openxmlformats.org/officeDocument/2006/relationships/image" Target="../media/image8.jpeg"/><Relationship Id="rId19" Type="http://schemas.openxmlformats.org/officeDocument/2006/relationships/image" Target="../media/image17.jpg"/><Relationship Id="rId4" Type="http://schemas.openxmlformats.org/officeDocument/2006/relationships/hyperlink" Target="https://www.google.ch/imgres?imgurl=http://www.quad.de/WebRoot/Store/Shops/qios/MediaGallery/Categories/Produkte/Kassensysteme/ECR_Kassen/ER9xx/Bilder/ER-940_03.jpg&amp;imgrefurl=http://www.quad.de/ECR/ER-9xx&amp;docid=8FMir97yE2MebM&amp;tbnid=1c30vgmIXxR27M:&amp;w=4100&amp;h=3695&amp;hl=de-CH&amp;bih=533&amp;biw=779&amp;ved=0ahUKEwisjP-GqI7PAhWFXhoKHVsCC04QMwgeKAAwAA&amp;iact=mrc&amp;uact=8" TargetMode="External"/><Relationship Id="rId9" Type="http://schemas.openxmlformats.org/officeDocument/2006/relationships/image" Target="../media/image7.jpg"/><Relationship Id="rId14" Type="http://schemas.openxmlformats.org/officeDocument/2006/relationships/image" Target="../media/image12.jpe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19.jpeg"/><Relationship Id="rId1" Type="http://schemas.openxmlformats.org/officeDocument/2006/relationships/image" Target="../media/image18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123825</xdr:colOff>
      <xdr:row>18</xdr:row>
      <xdr:rowOff>66675</xdr:rowOff>
    </xdr:from>
    <xdr:to>
      <xdr:col>10</xdr:col>
      <xdr:colOff>183918</xdr:colOff>
      <xdr:row>23</xdr:row>
      <xdr:rowOff>142874</xdr:rowOff>
    </xdr:to>
    <xdr:pic>
      <xdr:nvPicPr>
        <xdr:cNvPr id="52" name="Grafik 51">
          <a:extLst>
            <a:ext uri="{FF2B5EF4-FFF2-40B4-BE49-F238E27FC236}">
              <a16:creationId xmlns:a16="http://schemas.microsoft.com/office/drawing/2014/main" id="{A6E336AD-25FB-4922-AEA2-C1D110C7B5B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774" r="9490"/>
        <a:stretch/>
      </xdr:blipFill>
      <xdr:spPr bwMode="auto">
        <a:xfrm>
          <a:off x="3419475" y="3038475"/>
          <a:ext cx="869718" cy="8858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10</xdr:col>
      <xdr:colOff>315967</xdr:colOff>
      <xdr:row>47</xdr:row>
      <xdr:rowOff>57150</xdr:rowOff>
    </xdr:from>
    <xdr:ext cx="855607" cy="1066800"/>
    <xdr:pic>
      <xdr:nvPicPr>
        <xdr:cNvPr id="51" name="Grafik 50">
          <a:extLst>
            <a:ext uri="{FF2B5EF4-FFF2-40B4-BE49-F238E27FC236}">
              <a16:creationId xmlns:a16="http://schemas.microsoft.com/office/drawing/2014/main" id="{9746B901-894C-4111-9CA4-7C522B2C1D2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571" r="8196"/>
        <a:stretch/>
      </xdr:blipFill>
      <xdr:spPr bwMode="auto">
        <a:xfrm>
          <a:off x="4421242" y="7239000"/>
          <a:ext cx="855607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21</xdr:col>
      <xdr:colOff>0</xdr:colOff>
      <xdr:row>99</xdr:row>
      <xdr:rowOff>0</xdr:rowOff>
    </xdr:from>
    <xdr:to>
      <xdr:col>21</xdr:col>
      <xdr:colOff>304800</xdr:colOff>
      <xdr:row>100</xdr:row>
      <xdr:rowOff>123825</xdr:rowOff>
    </xdr:to>
    <xdr:sp macro="" textlink="">
      <xdr:nvSpPr>
        <xdr:cNvPr id="1586" name="AutoShape 3" descr="Bildergebnis für ER-940 sam4s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1F4EB0A5-1C07-4D9D-AFEA-32B1C974B312}"/>
            </a:ext>
          </a:extLst>
        </xdr:cNvPr>
        <xdr:cNvSpPr>
          <a:spLocks noChangeAspect="1" noChangeArrowheads="1"/>
        </xdr:cNvSpPr>
      </xdr:nvSpPr>
      <xdr:spPr bwMode="auto">
        <a:xfrm>
          <a:off x="10687050" y="581025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21</xdr:col>
      <xdr:colOff>0</xdr:colOff>
      <xdr:row>99</xdr:row>
      <xdr:rowOff>0</xdr:rowOff>
    </xdr:from>
    <xdr:to>
      <xdr:col>21</xdr:col>
      <xdr:colOff>304800</xdr:colOff>
      <xdr:row>100</xdr:row>
      <xdr:rowOff>123825</xdr:rowOff>
    </xdr:to>
    <xdr:sp macro="" textlink="">
      <xdr:nvSpPr>
        <xdr:cNvPr id="1587" name="AutoShape 5" descr="Bildergebnis für sam4s er 940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14243776-88A7-4C1A-920E-B17B1849E224}"/>
            </a:ext>
          </a:extLst>
        </xdr:cNvPr>
        <xdr:cNvSpPr>
          <a:spLocks noChangeAspect="1" noChangeArrowheads="1"/>
        </xdr:cNvSpPr>
      </xdr:nvSpPr>
      <xdr:spPr bwMode="auto">
        <a:xfrm>
          <a:off x="10687050" y="581025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21</xdr:col>
      <xdr:colOff>0</xdr:colOff>
      <xdr:row>99</xdr:row>
      <xdr:rowOff>0</xdr:rowOff>
    </xdr:from>
    <xdr:to>
      <xdr:col>21</xdr:col>
      <xdr:colOff>304800</xdr:colOff>
      <xdr:row>100</xdr:row>
      <xdr:rowOff>123825</xdr:rowOff>
    </xdr:to>
    <xdr:sp macro="" textlink="">
      <xdr:nvSpPr>
        <xdr:cNvPr id="1588" name="AutoShape 6" descr="Bildergebnis für sam4s er 940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89CC2559-99CF-4E81-AC0D-6A3EE5A5D354}"/>
            </a:ext>
          </a:extLst>
        </xdr:cNvPr>
        <xdr:cNvSpPr>
          <a:spLocks noChangeAspect="1" noChangeArrowheads="1"/>
        </xdr:cNvSpPr>
      </xdr:nvSpPr>
      <xdr:spPr bwMode="auto">
        <a:xfrm>
          <a:off x="10687050" y="59721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21</xdr:col>
      <xdr:colOff>0</xdr:colOff>
      <xdr:row>99</xdr:row>
      <xdr:rowOff>0</xdr:rowOff>
    </xdr:from>
    <xdr:to>
      <xdr:col>21</xdr:col>
      <xdr:colOff>304800</xdr:colOff>
      <xdr:row>100</xdr:row>
      <xdr:rowOff>123825</xdr:rowOff>
    </xdr:to>
    <xdr:sp macro="" textlink="">
      <xdr:nvSpPr>
        <xdr:cNvPr id="1589" name="AutoShape 6" descr="Bildergebnis für sam4s er 940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EB812B85-31EE-4A1D-B1C7-3C9843D72099}"/>
            </a:ext>
          </a:extLst>
        </xdr:cNvPr>
        <xdr:cNvSpPr>
          <a:spLocks noChangeAspect="1" noChangeArrowheads="1"/>
        </xdr:cNvSpPr>
      </xdr:nvSpPr>
      <xdr:spPr bwMode="auto">
        <a:xfrm>
          <a:off x="10687050" y="581025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283096</xdr:colOff>
      <xdr:row>64</xdr:row>
      <xdr:rowOff>15015</xdr:rowOff>
    </xdr:from>
    <xdr:to>
      <xdr:col>12</xdr:col>
      <xdr:colOff>342900</xdr:colOff>
      <xdr:row>68</xdr:row>
      <xdr:rowOff>137385</xdr:rowOff>
    </xdr:to>
    <xdr:pic>
      <xdr:nvPicPr>
        <xdr:cNvPr id="12" name="Grafik 11" descr="https://ch.jura.com/-/media/global/images/home-products/accessories/CupWarmer-new/cupwarmer_1.jpg?la=de&amp;hash=472EA8A2DA3DD2C57FE07BF3D0D426F18FA5D02F">
          <a:extLst>
            <a:ext uri="{FF2B5EF4-FFF2-40B4-BE49-F238E27FC236}">
              <a16:creationId xmlns:a16="http://schemas.microsoft.com/office/drawing/2014/main" id="{31BEBD68-0052-4F70-BBC7-C2D3F48BD25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909" t="2269" r="14348" b="3294"/>
        <a:stretch/>
      </xdr:blipFill>
      <xdr:spPr bwMode="auto">
        <a:xfrm>
          <a:off x="4388371" y="2301015"/>
          <a:ext cx="840854" cy="7700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76</xdr:row>
      <xdr:rowOff>0</xdr:rowOff>
    </xdr:from>
    <xdr:to>
      <xdr:col>4</xdr:col>
      <xdr:colOff>19050</xdr:colOff>
      <xdr:row>77</xdr:row>
      <xdr:rowOff>142875</xdr:rowOff>
    </xdr:to>
    <xdr:sp macro="" textlink="">
      <xdr:nvSpPr>
        <xdr:cNvPr id="17" name="AutoShape 3" descr="Bildergebnis für ER-940 sam4s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CEDC67F-CE3F-4391-BA24-8FBE5777714E}"/>
            </a:ext>
          </a:extLst>
        </xdr:cNvPr>
        <xdr:cNvSpPr>
          <a:spLocks noChangeAspect="1" noChangeArrowheads="1"/>
        </xdr:cNvSpPr>
      </xdr:nvSpPr>
      <xdr:spPr bwMode="auto">
        <a:xfrm>
          <a:off x="1352550" y="4105275"/>
          <a:ext cx="32385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76</xdr:row>
      <xdr:rowOff>0</xdr:rowOff>
    </xdr:from>
    <xdr:to>
      <xdr:col>4</xdr:col>
      <xdr:colOff>19050</xdr:colOff>
      <xdr:row>77</xdr:row>
      <xdr:rowOff>142875</xdr:rowOff>
    </xdr:to>
    <xdr:sp macro="" textlink="">
      <xdr:nvSpPr>
        <xdr:cNvPr id="18" name="AutoShape 5" descr="Bildergebnis für sam4s er 940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A3510ED3-CD31-4716-A997-1CE74D41225A}"/>
            </a:ext>
          </a:extLst>
        </xdr:cNvPr>
        <xdr:cNvSpPr>
          <a:spLocks noChangeAspect="1" noChangeArrowheads="1"/>
        </xdr:cNvSpPr>
      </xdr:nvSpPr>
      <xdr:spPr bwMode="auto">
        <a:xfrm>
          <a:off x="1352550" y="4105275"/>
          <a:ext cx="32385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71</xdr:row>
      <xdr:rowOff>0</xdr:rowOff>
    </xdr:from>
    <xdr:to>
      <xdr:col>5</xdr:col>
      <xdr:colOff>304800</xdr:colOff>
      <xdr:row>72</xdr:row>
      <xdr:rowOff>142875</xdr:rowOff>
    </xdr:to>
    <xdr:sp macro="" textlink="">
      <xdr:nvSpPr>
        <xdr:cNvPr id="19" name="AutoShape 6" descr="Bildergebnis für sam4s er 940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48DD3AFA-745D-4477-ABF3-E1007F51C950}"/>
            </a:ext>
          </a:extLst>
        </xdr:cNvPr>
        <xdr:cNvSpPr>
          <a:spLocks noChangeAspect="1" noChangeArrowheads="1"/>
        </xdr:cNvSpPr>
      </xdr:nvSpPr>
      <xdr:spPr bwMode="auto">
        <a:xfrm>
          <a:off x="2695575" y="394335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76</xdr:row>
      <xdr:rowOff>0</xdr:rowOff>
    </xdr:from>
    <xdr:to>
      <xdr:col>4</xdr:col>
      <xdr:colOff>19050</xdr:colOff>
      <xdr:row>77</xdr:row>
      <xdr:rowOff>142875</xdr:rowOff>
    </xdr:to>
    <xdr:sp macro="" textlink="">
      <xdr:nvSpPr>
        <xdr:cNvPr id="20" name="AutoShape 6" descr="Bildergebnis für sam4s er 940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34FD5BC1-3A77-4127-BF02-EF25E421880D}"/>
            </a:ext>
          </a:extLst>
        </xdr:cNvPr>
        <xdr:cNvSpPr>
          <a:spLocks noChangeAspect="1" noChangeArrowheads="1"/>
        </xdr:cNvSpPr>
      </xdr:nvSpPr>
      <xdr:spPr bwMode="auto">
        <a:xfrm>
          <a:off x="1352550" y="4105275"/>
          <a:ext cx="32385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71</xdr:row>
      <xdr:rowOff>0</xdr:rowOff>
    </xdr:from>
    <xdr:to>
      <xdr:col>5</xdr:col>
      <xdr:colOff>304800</xdr:colOff>
      <xdr:row>72</xdr:row>
      <xdr:rowOff>142875</xdr:rowOff>
    </xdr:to>
    <xdr:sp macro="" textlink="">
      <xdr:nvSpPr>
        <xdr:cNvPr id="21" name="AutoShape 3" descr="Bildergebnis für ER-940 sam4s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AAB3E6C8-CFD2-4AB9-AF7E-60F781F82243}"/>
            </a:ext>
          </a:extLst>
        </xdr:cNvPr>
        <xdr:cNvSpPr>
          <a:spLocks noChangeAspect="1" noChangeArrowheads="1"/>
        </xdr:cNvSpPr>
      </xdr:nvSpPr>
      <xdr:spPr bwMode="auto">
        <a:xfrm>
          <a:off x="2695575" y="394335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71</xdr:row>
      <xdr:rowOff>0</xdr:rowOff>
    </xdr:from>
    <xdr:to>
      <xdr:col>5</xdr:col>
      <xdr:colOff>304800</xdr:colOff>
      <xdr:row>72</xdr:row>
      <xdr:rowOff>142875</xdr:rowOff>
    </xdr:to>
    <xdr:sp macro="" textlink="">
      <xdr:nvSpPr>
        <xdr:cNvPr id="22" name="AutoShape 5" descr="Bildergebnis für sam4s er 940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8A3041DF-540E-4210-B355-A1722FA65AC2}"/>
            </a:ext>
          </a:extLst>
        </xdr:cNvPr>
        <xdr:cNvSpPr>
          <a:spLocks noChangeAspect="1" noChangeArrowheads="1"/>
        </xdr:cNvSpPr>
      </xdr:nvSpPr>
      <xdr:spPr bwMode="auto">
        <a:xfrm>
          <a:off x="2695575" y="394335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80</xdr:row>
      <xdr:rowOff>0</xdr:rowOff>
    </xdr:from>
    <xdr:to>
      <xdr:col>4</xdr:col>
      <xdr:colOff>19050</xdr:colOff>
      <xdr:row>81</xdr:row>
      <xdr:rowOff>142875</xdr:rowOff>
    </xdr:to>
    <xdr:sp macro="" textlink="">
      <xdr:nvSpPr>
        <xdr:cNvPr id="23" name="AutoShape 6" descr="Bildergebnis für sam4s er 940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A3573411-DA65-42F8-9EB0-D90E81209B4A}"/>
            </a:ext>
          </a:extLst>
        </xdr:cNvPr>
        <xdr:cNvSpPr>
          <a:spLocks noChangeAspect="1" noChangeArrowheads="1"/>
        </xdr:cNvSpPr>
      </xdr:nvSpPr>
      <xdr:spPr bwMode="auto">
        <a:xfrm>
          <a:off x="1352550" y="4591050"/>
          <a:ext cx="32385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71</xdr:row>
      <xdr:rowOff>0</xdr:rowOff>
    </xdr:from>
    <xdr:to>
      <xdr:col>5</xdr:col>
      <xdr:colOff>304800</xdr:colOff>
      <xdr:row>72</xdr:row>
      <xdr:rowOff>142875</xdr:rowOff>
    </xdr:to>
    <xdr:sp macro="" textlink="">
      <xdr:nvSpPr>
        <xdr:cNvPr id="24" name="AutoShape 6" descr="Bildergebnis für sam4s er 940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92A8E198-E440-4FDD-971D-89C169AAB81D}"/>
            </a:ext>
          </a:extLst>
        </xdr:cNvPr>
        <xdr:cNvSpPr>
          <a:spLocks noChangeAspect="1" noChangeArrowheads="1"/>
        </xdr:cNvSpPr>
      </xdr:nvSpPr>
      <xdr:spPr bwMode="auto">
        <a:xfrm>
          <a:off x="2695575" y="394335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3</xdr:col>
      <xdr:colOff>0</xdr:colOff>
      <xdr:row>76</xdr:row>
      <xdr:rowOff>0</xdr:rowOff>
    </xdr:from>
    <xdr:ext cx="304800" cy="304800"/>
    <xdr:sp macro="" textlink="">
      <xdr:nvSpPr>
        <xdr:cNvPr id="27" name="AutoShape 3" descr="Bildergebnis für ER-940 sam4s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5FC5E3E6-0308-4796-9FB1-94E1A10A575E}"/>
            </a:ext>
          </a:extLst>
        </xdr:cNvPr>
        <xdr:cNvSpPr>
          <a:spLocks noChangeAspect="1" noChangeArrowheads="1"/>
        </xdr:cNvSpPr>
      </xdr:nvSpPr>
      <xdr:spPr bwMode="auto">
        <a:xfrm>
          <a:off x="1295400" y="35147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76</xdr:row>
      <xdr:rowOff>0</xdr:rowOff>
    </xdr:from>
    <xdr:ext cx="304800" cy="304800"/>
    <xdr:sp macro="" textlink="">
      <xdr:nvSpPr>
        <xdr:cNvPr id="28" name="AutoShape 5" descr="Bildergebnis für sam4s er 940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9A759FBB-5FE0-4AD0-9E80-21FC14795C28}"/>
            </a:ext>
          </a:extLst>
        </xdr:cNvPr>
        <xdr:cNvSpPr>
          <a:spLocks noChangeAspect="1" noChangeArrowheads="1"/>
        </xdr:cNvSpPr>
      </xdr:nvSpPr>
      <xdr:spPr bwMode="auto">
        <a:xfrm>
          <a:off x="1295400" y="35147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76</xdr:row>
      <xdr:rowOff>0</xdr:rowOff>
    </xdr:from>
    <xdr:ext cx="304800" cy="304800"/>
    <xdr:sp macro="" textlink="">
      <xdr:nvSpPr>
        <xdr:cNvPr id="29" name="AutoShape 6" descr="Bildergebnis für sam4s er 940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A9E31835-679D-4E96-9C96-A5D3CC92A352}"/>
            </a:ext>
          </a:extLst>
        </xdr:cNvPr>
        <xdr:cNvSpPr>
          <a:spLocks noChangeAspect="1" noChangeArrowheads="1"/>
        </xdr:cNvSpPr>
      </xdr:nvSpPr>
      <xdr:spPr bwMode="auto">
        <a:xfrm>
          <a:off x="1295400" y="35147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16</xdr:col>
      <xdr:colOff>0</xdr:colOff>
      <xdr:row>99</xdr:row>
      <xdr:rowOff>0</xdr:rowOff>
    </xdr:from>
    <xdr:to>
      <xdr:col>16</xdr:col>
      <xdr:colOff>304800</xdr:colOff>
      <xdr:row>100</xdr:row>
      <xdr:rowOff>123825</xdr:rowOff>
    </xdr:to>
    <xdr:sp macro="" textlink="">
      <xdr:nvSpPr>
        <xdr:cNvPr id="1028" name="AutoShape 4">
          <a:extLst>
            <a:ext uri="{FF2B5EF4-FFF2-40B4-BE49-F238E27FC236}">
              <a16:creationId xmlns:a16="http://schemas.microsoft.com/office/drawing/2014/main" id="{877F3189-BE89-4DED-838F-D98B4EEB35D7}"/>
            </a:ext>
          </a:extLst>
        </xdr:cNvPr>
        <xdr:cNvSpPr>
          <a:spLocks noChangeAspect="1" noChangeArrowheads="1"/>
        </xdr:cNvSpPr>
      </xdr:nvSpPr>
      <xdr:spPr bwMode="auto">
        <a:xfrm>
          <a:off x="7362825" y="6657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20</xdr:col>
      <xdr:colOff>0</xdr:colOff>
      <xdr:row>99</xdr:row>
      <xdr:rowOff>0</xdr:rowOff>
    </xdr:from>
    <xdr:ext cx="304800" cy="304800"/>
    <xdr:sp macro="" textlink="">
      <xdr:nvSpPr>
        <xdr:cNvPr id="43" name="AutoShape 6" descr="Bildergebnis für sam4s er 940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FB368E4D-1DFD-4296-85BC-40822660636A}"/>
            </a:ext>
          </a:extLst>
        </xdr:cNvPr>
        <xdr:cNvSpPr>
          <a:spLocks noChangeAspect="1" noChangeArrowheads="1"/>
        </xdr:cNvSpPr>
      </xdr:nvSpPr>
      <xdr:spPr bwMode="auto">
        <a:xfrm>
          <a:off x="10525125" y="35814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20</xdr:col>
      <xdr:colOff>0</xdr:colOff>
      <xdr:row>99</xdr:row>
      <xdr:rowOff>0</xdr:rowOff>
    </xdr:from>
    <xdr:ext cx="304800" cy="304800"/>
    <xdr:sp macro="" textlink="">
      <xdr:nvSpPr>
        <xdr:cNvPr id="44" name="AutoShape 3" descr="Bildergebnis für ER-940 sam4s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83D1ECA1-19DC-4BF8-9BDE-A269A7CCF6A2}"/>
            </a:ext>
          </a:extLst>
        </xdr:cNvPr>
        <xdr:cNvSpPr>
          <a:spLocks noChangeAspect="1" noChangeArrowheads="1"/>
        </xdr:cNvSpPr>
      </xdr:nvSpPr>
      <xdr:spPr bwMode="auto">
        <a:xfrm>
          <a:off x="10525125" y="35814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20</xdr:col>
      <xdr:colOff>0</xdr:colOff>
      <xdr:row>99</xdr:row>
      <xdr:rowOff>0</xdr:rowOff>
    </xdr:from>
    <xdr:ext cx="304800" cy="304800"/>
    <xdr:sp macro="" textlink="">
      <xdr:nvSpPr>
        <xdr:cNvPr id="45" name="AutoShape 5" descr="Bildergebnis für sam4s er 940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6F99DD98-040D-49A2-92E9-F917EF81F493}"/>
            </a:ext>
          </a:extLst>
        </xdr:cNvPr>
        <xdr:cNvSpPr>
          <a:spLocks noChangeAspect="1" noChangeArrowheads="1"/>
        </xdr:cNvSpPr>
      </xdr:nvSpPr>
      <xdr:spPr bwMode="auto">
        <a:xfrm>
          <a:off x="10525125" y="35814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20</xdr:col>
      <xdr:colOff>0</xdr:colOff>
      <xdr:row>99</xdr:row>
      <xdr:rowOff>0</xdr:rowOff>
    </xdr:from>
    <xdr:ext cx="304800" cy="304800"/>
    <xdr:sp macro="" textlink="">
      <xdr:nvSpPr>
        <xdr:cNvPr id="46" name="AutoShape 6" descr="Bildergebnis für sam4s er 940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A702C9B4-DE18-4C1C-ADB9-1BBABB081F66}"/>
            </a:ext>
          </a:extLst>
        </xdr:cNvPr>
        <xdr:cNvSpPr>
          <a:spLocks noChangeAspect="1" noChangeArrowheads="1"/>
        </xdr:cNvSpPr>
      </xdr:nvSpPr>
      <xdr:spPr bwMode="auto">
        <a:xfrm>
          <a:off x="10525125" y="35814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3</xdr:col>
      <xdr:colOff>0</xdr:colOff>
      <xdr:row>80</xdr:row>
      <xdr:rowOff>0</xdr:rowOff>
    </xdr:from>
    <xdr:to>
      <xdr:col>4</xdr:col>
      <xdr:colOff>19050</xdr:colOff>
      <xdr:row>81</xdr:row>
      <xdr:rowOff>142875</xdr:rowOff>
    </xdr:to>
    <xdr:sp macro="" textlink="">
      <xdr:nvSpPr>
        <xdr:cNvPr id="38" name="AutoShape 6" descr="Bildergebnis für sam4s er 940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9DFDD051-4EC0-44E4-BD96-A8BFE4A0D098}"/>
            </a:ext>
          </a:extLst>
        </xdr:cNvPr>
        <xdr:cNvSpPr>
          <a:spLocks noChangeAspect="1" noChangeArrowheads="1"/>
        </xdr:cNvSpPr>
      </xdr:nvSpPr>
      <xdr:spPr bwMode="auto">
        <a:xfrm>
          <a:off x="1295400" y="79914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144</xdr:row>
      <xdr:rowOff>57150</xdr:rowOff>
    </xdr:from>
    <xdr:to>
      <xdr:col>3</xdr:col>
      <xdr:colOff>263338</xdr:colOff>
      <xdr:row>153</xdr:row>
      <xdr:rowOff>9525</xdr:rowOff>
    </xdr:to>
    <xdr:pic>
      <xdr:nvPicPr>
        <xdr:cNvPr id="47" name="Grafik 46">
          <a:extLst>
            <a:ext uri="{FF2B5EF4-FFF2-40B4-BE49-F238E27FC236}">
              <a16:creationId xmlns:a16="http://schemas.microsoft.com/office/drawing/2014/main" id="{266DDEC0-2169-4C92-9667-4C0C35BEE9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8249900"/>
          <a:ext cx="1558738" cy="1466850"/>
        </a:xfrm>
        <a:prstGeom prst="rect">
          <a:avLst/>
        </a:prstGeom>
      </xdr:spPr>
    </xdr:pic>
    <xdr:clientData/>
  </xdr:twoCellAnchor>
  <xdr:oneCellAnchor>
    <xdr:from>
      <xdr:col>8</xdr:col>
      <xdr:colOff>240690</xdr:colOff>
      <xdr:row>12</xdr:row>
      <xdr:rowOff>66675</xdr:rowOff>
    </xdr:from>
    <xdr:ext cx="740386" cy="819150"/>
    <xdr:pic>
      <xdr:nvPicPr>
        <xdr:cNvPr id="48" name="Grafik 47">
          <a:extLst>
            <a:ext uri="{FF2B5EF4-FFF2-40B4-BE49-F238E27FC236}">
              <a16:creationId xmlns:a16="http://schemas.microsoft.com/office/drawing/2014/main" id="{406407FC-F50D-416E-B1E2-F821993C8FA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023" t="10444" r="16519" b="7856"/>
        <a:stretch/>
      </xdr:blipFill>
      <xdr:spPr bwMode="auto">
        <a:xfrm>
          <a:off x="3536340" y="2066925"/>
          <a:ext cx="740386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3</xdr:col>
      <xdr:colOff>0</xdr:colOff>
      <xdr:row>76</xdr:row>
      <xdr:rowOff>0</xdr:rowOff>
    </xdr:from>
    <xdr:to>
      <xdr:col>4</xdr:col>
      <xdr:colOff>19050</xdr:colOff>
      <xdr:row>77</xdr:row>
      <xdr:rowOff>142875</xdr:rowOff>
    </xdr:to>
    <xdr:sp macro="" textlink="">
      <xdr:nvSpPr>
        <xdr:cNvPr id="58" name="AutoShape 3" descr="Bildergebnis für ER-940 sam4s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BE289E9D-F425-40FA-B95D-3D0E1ADB0A4F}"/>
            </a:ext>
          </a:extLst>
        </xdr:cNvPr>
        <xdr:cNvSpPr>
          <a:spLocks noChangeAspect="1" noChangeArrowheads="1"/>
        </xdr:cNvSpPr>
      </xdr:nvSpPr>
      <xdr:spPr bwMode="auto">
        <a:xfrm>
          <a:off x="1295400" y="38957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76</xdr:row>
      <xdr:rowOff>0</xdr:rowOff>
    </xdr:from>
    <xdr:to>
      <xdr:col>4</xdr:col>
      <xdr:colOff>19050</xdr:colOff>
      <xdr:row>77</xdr:row>
      <xdr:rowOff>142875</xdr:rowOff>
    </xdr:to>
    <xdr:sp macro="" textlink="">
      <xdr:nvSpPr>
        <xdr:cNvPr id="59" name="AutoShape 5" descr="Bildergebnis für sam4s er 940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9243862-5A3F-49C2-851E-59ACC6084895}"/>
            </a:ext>
          </a:extLst>
        </xdr:cNvPr>
        <xdr:cNvSpPr>
          <a:spLocks noChangeAspect="1" noChangeArrowheads="1"/>
        </xdr:cNvSpPr>
      </xdr:nvSpPr>
      <xdr:spPr bwMode="auto">
        <a:xfrm>
          <a:off x="1295400" y="38957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76</xdr:row>
      <xdr:rowOff>0</xdr:rowOff>
    </xdr:from>
    <xdr:to>
      <xdr:col>4</xdr:col>
      <xdr:colOff>19050</xdr:colOff>
      <xdr:row>77</xdr:row>
      <xdr:rowOff>142875</xdr:rowOff>
    </xdr:to>
    <xdr:sp macro="" textlink="">
      <xdr:nvSpPr>
        <xdr:cNvPr id="60" name="AutoShape 6" descr="Bildergebnis für sam4s er 940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2367D1E1-83BB-4D41-A3ED-65796BD04CA6}"/>
            </a:ext>
          </a:extLst>
        </xdr:cNvPr>
        <xdr:cNvSpPr>
          <a:spLocks noChangeAspect="1" noChangeArrowheads="1"/>
        </xdr:cNvSpPr>
      </xdr:nvSpPr>
      <xdr:spPr bwMode="auto">
        <a:xfrm>
          <a:off x="1295400" y="38957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3</xdr:col>
      <xdr:colOff>0</xdr:colOff>
      <xdr:row>76</xdr:row>
      <xdr:rowOff>0</xdr:rowOff>
    </xdr:from>
    <xdr:ext cx="304800" cy="304800"/>
    <xdr:sp macro="" textlink="">
      <xdr:nvSpPr>
        <xdr:cNvPr id="61" name="AutoShape 3" descr="Bildergebnis für ER-940 sam4s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377FBF40-C327-4A54-9DC9-4B47F9DEE381}"/>
            </a:ext>
          </a:extLst>
        </xdr:cNvPr>
        <xdr:cNvSpPr>
          <a:spLocks noChangeAspect="1" noChangeArrowheads="1"/>
        </xdr:cNvSpPr>
      </xdr:nvSpPr>
      <xdr:spPr bwMode="auto">
        <a:xfrm>
          <a:off x="1295400" y="38957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76</xdr:row>
      <xdr:rowOff>0</xdr:rowOff>
    </xdr:from>
    <xdr:ext cx="304800" cy="304800"/>
    <xdr:sp macro="" textlink="">
      <xdr:nvSpPr>
        <xdr:cNvPr id="62" name="AutoShape 5" descr="Bildergebnis für sam4s er 940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90B31654-0C53-4D36-8873-EB17FAF3595D}"/>
            </a:ext>
          </a:extLst>
        </xdr:cNvPr>
        <xdr:cNvSpPr>
          <a:spLocks noChangeAspect="1" noChangeArrowheads="1"/>
        </xdr:cNvSpPr>
      </xdr:nvSpPr>
      <xdr:spPr bwMode="auto">
        <a:xfrm>
          <a:off x="1295400" y="38957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76</xdr:row>
      <xdr:rowOff>0</xdr:rowOff>
    </xdr:from>
    <xdr:ext cx="304800" cy="304800"/>
    <xdr:sp macro="" textlink="">
      <xdr:nvSpPr>
        <xdr:cNvPr id="63" name="AutoShape 6" descr="Bildergebnis für sam4s er 940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264EBDD4-24B8-4369-8B9B-175F704A2BC9}"/>
            </a:ext>
          </a:extLst>
        </xdr:cNvPr>
        <xdr:cNvSpPr>
          <a:spLocks noChangeAspect="1" noChangeArrowheads="1"/>
        </xdr:cNvSpPr>
      </xdr:nvSpPr>
      <xdr:spPr bwMode="auto">
        <a:xfrm>
          <a:off x="1295400" y="38957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11</xdr:col>
      <xdr:colOff>133350</xdr:colOff>
      <xdr:row>69</xdr:row>
      <xdr:rowOff>47625</xdr:rowOff>
    </xdr:from>
    <xdr:to>
      <xdr:col>12</xdr:col>
      <xdr:colOff>374273</xdr:colOff>
      <xdr:row>73</xdr:row>
      <xdr:rowOff>152401</xdr:rowOff>
    </xdr:to>
    <xdr:pic>
      <xdr:nvPicPr>
        <xdr:cNvPr id="41" name="Grafik 40">
          <a:extLst>
            <a:ext uri="{FF2B5EF4-FFF2-40B4-BE49-F238E27FC236}">
              <a16:creationId xmlns:a16="http://schemas.microsoft.com/office/drawing/2014/main" id="{4A43B509-6DE9-40EB-9F86-55EDF0A1E9F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851" t="2009" r="21578" b="2233"/>
        <a:stretch/>
      </xdr:blipFill>
      <xdr:spPr bwMode="auto">
        <a:xfrm>
          <a:off x="4629150" y="10020300"/>
          <a:ext cx="631448" cy="7524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76200</xdr:colOff>
      <xdr:row>9</xdr:row>
      <xdr:rowOff>114300</xdr:rowOff>
    </xdr:from>
    <xdr:to>
      <xdr:col>9</xdr:col>
      <xdr:colOff>425450</xdr:colOff>
      <xdr:row>11</xdr:row>
      <xdr:rowOff>44450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A336BD4-0D3B-4AF4-998B-23220AB3A7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71850" y="1714500"/>
          <a:ext cx="635000" cy="254000"/>
        </a:xfrm>
        <a:prstGeom prst="rect">
          <a:avLst/>
        </a:prstGeom>
      </xdr:spPr>
    </xdr:pic>
    <xdr:clientData/>
  </xdr:twoCellAnchor>
  <xdr:oneCellAnchor>
    <xdr:from>
      <xdr:col>10</xdr:col>
      <xdr:colOff>133350</xdr:colOff>
      <xdr:row>22</xdr:row>
      <xdr:rowOff>57150</xdr:rowOff>
    </xdr:from>
    <xdr:ext cx="291849" cy="619124"/>
    <xdr:pic>
      <xdr:nvPicPr>
        <xdr:cNvPr id="49" name="Grafik 48">
          <a:extLst>
            <a:ext uri="{FF2B5EF4-FFF2-40B4-BE49-F238E27FC236}">
              <a16:creationId xmlns:a16="http://schemas.microsoft.com/office/drawing/2014/main" id="{F93BAA08-AC36-486E-9EE1-D1662B42EB4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469" r="23678"/>
        <a:stretch/>
      </xdr:blipFill>
      <xdr:spPr bwMode="auto">
        <a:xfrm>
          <a:off x="4238625" y="3676650"/>
          <a:ext cx="291849" cy="6191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11</xdr:col>
      <xdr:colOff>142875</xdr:colOff>
      <xdr:row>22</xdr:row>
      <xdr:rowOff>152400</xdr:rowOff>
    </xdr:from>
    <xdr:to>
      <xdr:col>12</xdr:col>
      <xdr:colOff>266700</xdr:colOff>
      <xdr:row>26</xdr:row>
      <xdr:rowOff>52484</xdr:rowOff>
    </xdr:to>
    <xdr:pic>
      <xdr:nvPicPr>
        <xdr:cNvPr id="50" name="Grafik 49">
          <a:extLst>
            <a:ext uri="{FF2B5EF4-FFF2-40B4-BE49-F238E27FC236}">
              <a16:creationId xmlns:a16="http://schemas.microsoft.com/office/drawing/2014/main" id="{DD9CBFC0-C47F-4EEE-9D01-06AE823DEC5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049" t="5322" r="18089" b="5533"/>
        <a:stretch/>
      </xdr:blipFill>
      <xdr:spPr bwMode="auto">
        <a:xfrm>
          <a:off x="4638675" y="3771900"/>
          <a:ext cx="514350" cy="5477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9</xdr:col>
      <xdr:colOff>355850</xdr:colOff>
      <xdr:row>53</xdr:row>
      <xdr:rowOff>152400</xdr:rowOff>
    </xdr:from>
    <xdr:ext cx="291849" cy="619124"/>
    <xdr:pic>
      <xdr:nvPicPr>
        <xdr:cNvPr id="53" name="Grafik 52">
          <a:extLst>
            <a:ext uri="{FF2B5EF4-FFF2-40B4-BE49-F238E27FC236}">
              <a16:creationId xmlns:a16="http://schemas.microsoft.com/office/drawing/2014/main" id="{C78EE7A5-DCAA-46BE-BF07-A126B0E959F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469" r="23678"/>
        <a:stretch/>
      </xdr:blipFill>
      <xdr:spPr bwMode="auto">
        <a:xfrm>
          <a:off x="3937250" y="8372475"/>
          <a:ext cx="291849" cy="6191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3</xdr:col>
      <xdr:colOff>0</xdr:colOff>
      <xdr:row>77</xdr:row>
      <xdr:rowOff>0</xdr:rowOff>
    </xdr:from>
    <xdr:to>
      <xdr:col>4</xdr:col>
      <xdr:colOff>19050</xdr:colOff>
      <xdr:row>78</xdr:row>
      <xdr:rowOff>142875</xdr:rowOff>
    </xdr:to>
    <xdr:sp macro="" textlink="">
      <xdr:nvSpPr>
        <xdr:cNvPr id="56" name="AutoShape 3" descr="Bildergebnis für ER-940 sam4s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2BDB7EE1-B8A3-47C4-92DE-0BE81A79D5F6}"/>
            </a:ext>
          </a:extLst>
        </xdr:cNvPr>
        <xdr:cNvSpPr>
          <a:spLocks noChangeAspect="1" noChangeArrowheads="1"/>
        </xdr:cNvSpPr>
      </xdr:nvSpPr>
      <xdr:spPr bwMode="auto">
        <a:xfrm>
          <a:off x="1295400" y="115919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77</xdr:row>
      <xdr:rowOff>0</xdr:rowOff>
    </xdr:from>
    <xdr:to>
      <xdr:col>4</xdr:col>
      <xdr:colOff>19050</xdr:colOff>
      <xdr:row>78</xdr:row>
      <xdr:rowOff>142875</xdr:rowOff>
    </xdr:to>
    <xdr:sp macro="" textlink="">
      <xdr:nvSpPr>
        <xdr:cNvPr id="66" name="AutoShape 5" descr="Bildergebnis für sam4s er 940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7C4E2883-8384-4B33-A3C9-F697C4B81888}"/>
            </a:ext>
          </a:extLst>
        </xdr:cNvPr>
        <xdr:cNvSpPr>
          <a:spLocks noChangeAspect="1" noChangeArrowheads="1"/>
        </xdr:cNvSpPr>
      </xdr:nvSpPr>
      <xdr:spPr bwMode="auto">
        <a:xfrm>
          <a:off x="1295400" y="115919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77</xdr:row>
      <xdr:rowOff>0</xdr:rowOff>
    </xdr:from>
    <xdr:to>
      <xdr:col>4</xdr:col>
      <xdr:colOff>19050</xdr:colOff>
      <xdr:row>78</xdr:row>
      <xdr:rowOff>142875</xdr:rowOff>
    </xdr:to>
    <xdr:sp macro="" textlink="">
      <xdr:nvSpPr>
        <xdr:cNvPr id="67" name="AutoShape 6" descr="Bildergebnis für sam4s er 940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4EEFDDF7-8AA2-4E03-BBAE-2F29052CB339}"/>
            </a:ext>
          </a:extLst>
        </xdr:cNvPr>
        <xdr:cNvSpPr>
          <a:spLocks noChangeAspect="1" noChangeArrowheads="1"/>
        </xdr:cNvSpPr>
      </xdr:nvSpPr>
      <xdr:spPr bwMode="auto">
        <a:xfrm>
          <a:off x="1295400" y="115919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80</xdr:row>
      <xdr:rowOff>0</xdr:rowOff>
    </xdr:from>
    <xdr:to>
      <xdr:col>4</xdr:col>
      <xdr:colOff>19050</xdr:colOff>
      <xdr:row>81</xdr:row>
      <xdr:rowOff>142875</xdr:rowOff>
    </xdr:to>
    <xdr:sp macro="" textlink="">
      <xdr:nvSpPr>
        <xdr:cNvPr id="68" name="AutoShape 6" descr="Bildergebnis für sam4s er 940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607711D5-2537-4693-B45A-9A90B081C0DE}"/>
            </a:ext>
          </a:extLst>
        </xdr:cNvPr>
        <xdr:cNvSpPr>
          <a:spLocks noChangeAspect="1" noChangeArrowheads="1"/>
        </xdr:cNvSpPr>
      </xdr:nvSpPr>
      <xdr:spPr bwMode="auto">
        <a:xfrm>
          <a:off x="1295400" y="120777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3</xdr:col>
      <xdr:colOff>0</xdr:colOff>
      <xdr:row>77</xdr:row>
      <xdr:rowOff>0</xdr:rowOff>
    </xdr:from>
    <xdr:ext cx="304800" cy="304800"/>
    <xdr:sp macro="" textlink="">
      <xdr:nvSpPr>
        <xdr:cNvPr id="69" name="AutoShape 3" descr="Bildergebnis für ER-940 sam4s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52BF1B0B-2A2B-4AFE-AF9F-683D85079483}"/>
            </a:ext>
          </a:extLst>
        </xdr:cNvPr>
        <xdr:cNvSpPr>
          <a:spLocks noChangeAspect="1" noChangeArrowheads="1"/>
        </xdr:cNvSpPr>
      </xdr:nvSpPr>
      <xdr:spPr bwMode="auto">
        <a:xfrm>
          <a:off x="1295400" y="115919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77</xdr:row>
      <xdr:rowOff>0</xdr:rowOff>
    </xdr:from>
    <xdr:ext cx="304800" cy="304800"/>
    <xdr:sp macro="" textlink="">
      <xdr:nvSpPr>
        <xdr:cNvPr id="70" name="AutoShape 5" descr="Bildergebnis für sam4s er 940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827CCE97-213A-490F-BCAA-176B637697D4}"/>
            </a:ext>
          </a:extLst>
        </xdr:cNvPr>
        <xdr:cNvSpPr>
          <a:spLocks noChangeAspect="1" noChangeArrowheads="1"/>
        </xdr:cNvSpPr>
      </xdr:nvSpPr>
      <xdr:spPr bwMode="auto">
        <a:xfrm>
          <a:off x="1295400" y="115919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77</xdr:row>
      <xdr:rowOff>0</xdr:rowOff>
    </xdr:from>
    <xdr:ext cx="304800" cy="304800"/>
    <xdr:sp macro="" textlink="">
      <xdr:nvSpPr>
        <xdr:cNvPr id="71" name="AutoShape 6" descr="Bildergebnis für sam4s er 940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FA6947E4-BCA3-4A32-95E3-2195A8F05604}"/>
            </a:ext>
          </a:extLst>
        </xdr:cNvPr>
        <xdr:cNvSpPr>
          <a:spLocks noChangeAspect="1" noChangeArrowheads="1"/>
        </xdr:cNvSpPr>
      </xdr:nvSpPr>
      <xdr:spPr bwMode="auto">
        <a:xfrm>
          <a:off x="1295400" y="115919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8</xdr:col>
      <xdr:colOff>116850</xdr:colOff>
      <xdr:row>81</xdr:row>
      <xdr:rowOff>47624</xdr:rowOff>
    </xdr:from>
    <xdr:to>
      <xdr:col>9</xdr:col>
      <xdr:colOff>285750</xdr:colOff>
      <xdr:row>87</xdr:row>
      <xdr:rowOff>142875</xdr:rowOff>
    </xdr:to>
    <xdr:pic>
      <xdr:nvPicPr>
        <xdr:cNvPr id="72" name="Grafik 71">
          <a:extLst>
            <a:ext uri="{FF2B5EF4-FFF2-40B4-BE49-F238E27FC236}">
              <a16:creationId xmlns:a16="http://schemas.microsoft.com/office/drawing/2014/main" id="{B8FDDD77-9479-4003-89A6-91B3CEAF2AB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556" r="33025" b="2466"/>
        <a:stretch/>
      </xdr:blipFill>
      <xdr:spPr bwMode="auto">
        <a:xfrm>
          <a:off x="3412500" y="12287249"/>
          <a:ext cx="454650" cy="9144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476250</xdr:colOff>
      <xdr:row>84</xdr:row>
      <xdr:rowOff>50936</xdr:rowOff>
    </xdr:from>
    <xdr:to>
      <xdr:col>12</xdr:col>
      <xdr:colOff>304800</xdr:colOff>
      <xdr:row>89</xdr:row>
      <xdr:rowOff>142873</xdr:rowOff>
    </xdr:to>
    <xdr:pic>
      <xdr:nvPicPr>
        <xdr:cNvPr id="73" name="Grafik 72">
          <a:extLst>
            <a:ext uri="{FF2B5EF4-FFF2-40B4-BE49-F238E27FC236}">
              <a16:creationId xmlns:a16="http://schemas.microsoft.com/office/drawing/2014/main" id="{9F72221B-8A50-4A50-B8A1-7CB1AE70D8B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505" t="1139" r="9525" b="28018"/>
        <a:stretch/>
      </xdr:blipFill>
      <xdr:spPr bwMode="auto">
        <a:xfrm>
          <a:off x="4057650" y="12623936"/>
          <a:ext cx="1133475" cy="9015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80</xdr:row>
      <xdr:rowOff>0</xdr:rowOff>
    </xdr:from>
    <xdr:to>
      <xdr:col>4</xdr:col>
      <xdr:colOff>19050</xdr:colOff>
      <xdr:row>81</xdr:row>
      <xdr:rowOff>142875</xdr:rowOff>
    </xdr:to>
    <xdr:sp macro="" textlink="">
      <xdr:nvSpPr>
        <xdr:cNvPr id="74" name="AutoShape 6" descr="Bildergebnis für sam4s er 940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74C604DB-1EC5-4094-B051-93B86BE84E97}"/>
            </a:ext>
          </a:extLst>
        </xdr:cNvPr>
        <xdr:cNvSpPr>
          <a:spLocks noChangeAspect="1" noChangeArrowheads="1"/>
        </xdr:cNvSpPr>
      </xdr:nvSpPr>
      <xdr:spPr bwMode="auto">
        <a:xfrm>
          <a:off x="1295400" y="120777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278130</xdr:colOff>
      <xdr:row>73</xdr:row>
      <xdr:rowOff>40481</xdr:rowOff>
    </xdr:from>
    <xdr:to>
      <xdr:col>8</xdr:col>
      <xdr:colOff>276225</xdr:colOff>
      <xdr:row>76</xdr:row>
      <xdr:rowOff>102394</xdr:rowOff>
    </xdr:to>
    <xdr:pic>
      <xdr:nvPicPr>
        <xdr:cNvPr id="75" name="Grafik 74">
          <a:extLst>
            <a:ext uri="{FF2B5EF4-FFF2-40B4-BE49-F238E27FC236}">
              <a16:creationId xmlns:a16="http://schemas.microsoft.com/office/drawing/2014/main" id="{FDCB5A6D-297C-4705-887D-0526F90B216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832" t="7903" r="29874" b="8265"/>
        <a:stretch/>
      </xdr:blipFill>
      <xdr:spPr bwMode="auto">
        <a:xfrm>
          <a:off x="3221355" y="10984706"/>
          <a:ext cx="350520" cy="5476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</xdr:col>
      <xdr:colOff>0</xdr:colOff>
      <xdr:row>80</xdr:row>
      <xdr:rowOff>0</xdr:rowOff>
    </xdr:from>
    <xdr:ext cx="304800" cy="304800"/>
    <xdr:sp macro="" textlink="">
      <xdr:nvSpPr>
        <xdr:cNvPr id="77" name="AutoShape 3" descr="Bildergebnis für ER-940 sam4s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49E7EC2D-5579-4C53-8F62-792242E3C8AB}"/>
            </a:ext>
          </a:extLst>
        </xdr:cNvPr>
        <xdr:cNvSpPr>
          <a:spLocks noChangeAspect="1" noChangeArrowheads="1"/>
        </xdr:cNvSpPr>
      </xdr:nvSpPr>
      <xdr:spPr bwMode="auto">
        <a:xfrm>
          <a:off x="1295400" y="120777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80</xdr:row>
      <xdr:rowOff>0</xdr:rowOff>
    </xdr:from>
    <xdr:ext cx="304800" cy="304800"/>
    <xdr:sp macro="" textlink="">
      <xdr:nvSpPr>
        <xdr:cNvPr id="78" name="AutoShape 5" descr="Bildergebnis für sam4s er 940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E62523CC-0EE6-4D0C-AF59-EA3236F8C844}"/>
            </a:ext>
          </a:extLst>
        </xdr:cNvPr>
        <xdr:cNvSpPr>
          <a:spLocks noChangeAspect="1" noChangeArrowheads="1"/>
        </xdr:cNvSpPr>
      </xdr:nvSpPr>
      <xdr:spPr bwMode="auto">
        <a:xfrm>
          <a:off x="1295400" y="120777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80</xdr:row>
      <xdr:rowOff>0</xdr:rowOff>
    </xdr:from>
    <xdr:ext cx="304800" cy="304800"/>
    <xdr:sp macro="" textlink="">
      <xdr:nvSpPr>
        <xdr:cNvPr id="79" name="AutoShape 6" descr="Bildergebnis für sam4s er 940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8DFCF6B1-B146-401A-B81B-640D85711AB3}"/>
            </a:ext>
          </a:extLst>
        </xdr:cNvPr>
        <xdr:cNvSpPr>
          <a:spLocks noChangeAspect="1" noChangeArrowheads="1"/>
        </xdr:cNvSpPr>
      </xdr:nvSpPr>
      <xdr:spPr bwMode="auto">
        <a:xfrm>
          <a:off x="1295400" y="120777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80</xdr:row>
      <xdr:rowOff>0</xdr:rowOff>
    </xdr:from>
    <xdr:ext cx="304800" cy="304800"/>
    <xdr:sp macro="" textlink="">
      <xdr:nvSpPr>
        <xdr:cNvPr id="80" name="AutoShape 3" descr="Bildergebnis für ER-940 sam4s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B96FB175-D9D1-460C-A939-610BCC0EBD9D}"/>
            </a:ext>
          </a:extLst>
        </xdr:cNvPr>
        <xdr:cNvSpPr>
          <a:spLocks noChangeAspect="1" noChangeArrowheads="1"/>
        </xdr:cNvSpPr>
      </xdr:nvSpPr>
      <xdr:spPr bwMode="auto">
        <a:xfrm>
          <a:off x="1295400" y="120777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80</xdr:row>
      <xdr:rowOff>0</xdr:rowOff>
    </xdr:from>
    <xdr:ext cx="304800" cy="304800"/>
    <xdr:sp macro="" textlink="">
      <xdr:nvSpPr>
        <xdr:cNvPr id="81" name="AutoShape 5" descr="Bildergebnis für sam4s er 940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3ED8C6B2-2C0B-43CE-814C-85F871ACDEB9}"/>
            </a:ext>
          </a:extLst>
        </xdr:cNvPr>
        <xdr:cNvSpPr>
          <a:spLocks noChangeAspect="1" noChangeArrowheads="1"/>
        </xdr:cNvSpPr>
      </xdr:nvSpPr>
      <xdr:spPr bwMode="auto">
        <a:xfrm>
          <a:off x="1295400" y="120777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80</xdr:row>
      <xdr:rowOff>0</xdr:rowOff>
    </xdr:from>
    <xdr:ext cx="304800" cy="304800"/>
    <xdr:sp macro="" textlink="">
      <xdr:nvSpPr>
        <xdr:cNvPr id="82" name="AutoShape 6" descr="Bildergebnis für sam4s er 940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48C6BE9E-2BE7-4B97-BD4D-BFE9D9AEDC85}"/>
            </a:ext>
          </a:extLst>
        </xdr:cNvPr>
        <xdr:cNvSpPr>
          <a:spLocks noChangeAspect="1" noChangeArrowheads="1"/>
        </xdr:cNvSpPr>
      </xdr:nvSpPr>
      <xdr:spPr bwMode="auto">
        <a:xfrm>
          <a:off x="1295400" y="120777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10</xdr:col>
      <xdr:colOff>272585</xdr:colOff>
      <xdr:row>78</xdr:row>
      <xdr:rowOff>19050</xdr:rowOff>
    </xdr:from>
    <xdr:to>
      <xdr:col>12</xdr:col>
      <xdr:colOff>222715</xdr:colOff>
      <xdr:row>82</xdr:row>
      <xdr:rowOff>142544</xdr:rowOff>
    </xdr:to>
    <xdr:pic>
      <xdr:nvPicPr>
        <xdr:cNvPr id="86" name="Grafik 85">
          <a:extLst>
            <a:ext uri="{FF2B5EF4-FFF2-40B4-BE49-F238E27FC236}">
              <a16:creationId xmlns:a16="http://schemas.microsoft.com/office/drawing/2014/main" id="{ECDA78D5-EFCC-4E5E-90B6-D5A64FD52E4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55" r="16038"/>
        <a:stretch/>
      </xdr:blipFill>
      <xdr:spPr bwMode="auto">
        <a:xfrm>
          <a:off x="4377860" y="11934825"/>
          <a:ext cx="731180" cy="7711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219075</xdr:colOff>
      <xdr:row>75</xdr:row>
      <xdr:rowOff>104775</xdr:rowOff>
    </xdr:from>
    <xdr:to>
      <xdr:col>10</xdr:col>
      <xdr:colOff>80104</xdr:colOff>
      <xdr:row>79</xdr:row>
      <xdr:rowOff>9525</xdr:rowOff>
    </xdr:to>
    <xdr:pic>
      <xdr:nvPicPr>
        <xdr:cNvPr id="87" name="Grafik 86">
          <a:extLst>
            <a:ext uri="{FF2B5EF4-FFF2-40B4-BE49-F238E27FC236}">
              <a16:creationId xmlns:a16="http://schemas.microsoft.com/office/drawing/2014/main" id="{6E589B59-36E5-45A8-B87F-FFED5E03413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804" t="3276" r="13967" b="3783"/>
        <a:stretch/>
      </xdr:blipFill>
      <xdr:spPr bwMode="auto">
        <a:xfrm>
          <a:off x="3800475" y="11534775"/>
          <a:ext cx="384904" cy="552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77</xdr:row>
      <xdr:rowOff>0</xdr:rowOff>
    </xdr:from>
    <xdr:to>
      <xdr:col>4</xdr:col>
      <xdr:colOff>19050</xdr:colOff>
      <xdr:row>78</xdr:row>
      <xdr:rowOff>142875</xdr:rowOff>
    </xdr:to>
    <xdr:sp macro="" textlink="">
      <xdr:nvSpPr>
        <xdr:cNvPr id="88" name="AutoShape 3" descr="Bildergebnis für ER-940 sam4s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2BFBD20E-24EC-453D-94B1-BFBB3F640BE0}"/>
            </a:ext>
          </a:extLst>
        </xdr:cNvPr>
        <xdr:cNvSpPr>
          <a:spLocks noChangeAspect="1" noChangeArrowheads="1"/>
        </xdr:cNvSpPr>
      </xdr:nvSpPr>
      <xdr:spPr bwMode="auto">
        <a:xfrm>
          <a:off x="1295400" y="114300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77</xdr:row>
      <xdr:rowOff>0</xdr:rowOff>
    </xdr:from>
    <xdr:to>
      <xdr:col>4</xdr:col>
      <xdr:colOff>19050</xdr:colOff>
      <xdr:row>78</xdr:row>
      <xdr:rowOff>142875</xdr:rowOff>
    </xdr:to>
    <xdr:sp macro="" textlink="">
      <xdr:nvSpPr>
        <xdr:cNvPr id="89" name="AutoShape 5" descr="Bildergebnis für sam4s er 940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BFCECCCF-5071-4189-B986-1720DA9A8FA6}"/>
            </a:ext>
          </a:extLst>
        </xdr:cNvPr>
        <xdr:cNvSpPr>
          <a:spLocks noChangeAspect="1" noChangeArrowheads="1"/>
        </xdr:cNvSpPr>
      </xdr:nvSpPr>
      <xdr:spPr bwMode="auto">
        <a:xfrm>
          <a:off x="1295400" y="114300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77</xdr:row>
      <xdr:rowOff>0</xdr:rowOff>
    </xdr:from>
    <xdr:to>
      <xdr:col>4</xdr:col>
      <xdr:colOff>19050</xdr:colOff>
      <xdr:row>78</xdr:row>
      <xdr:rowOff>142875</xdr:rowOff>
    </xdr:to>
    <xdr:sp macro="" textlink="">
      <xdr:nvSpPr>
        <xdr:cNvPr id="90" name="AutoShape 6" descr="Bildergebnis für sam4s er 940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D9EE9262-9226-42E8-9BA2-C791EEF31596}"/>
            </a:ext>
          </a:extLst>
        </xdr:cNvPr>
        <xdr:cNvSpPr>
          <a:spLocks noChangeAspect="1" noChangeArrowheads="1"/>
        </xdr:cNvSpPr>
      </xdr:nvSpPr>
      <xdr:spPr bwMode="auto">
        <a:xfrm>
          <a:off x="1295400" y="114300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81</xdr:row>
      <xdr:rowOff>0</xdr:rowOff>
    </xdr:from>
    <xdr:to>
      <xdr:col>4</xdr:col>
      <xdr:colOff>19050</xdr:colOff>
      <xdr:row>82</xdr:row>
      <xdr:rowOff>142875</xdr:rowOff>
    </xdr:to>
    <xdr:sp macro="" textlink="">
      <xdr:nvSpPr>
        <xdr:cNvPr id="91" name="AutoShape 6" descr="Bildergebnis für sam4s er 940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4ED27AEE-C46F-4A8C-8AE6-080AEBA05EE5}"/>
            </a:ext>
          </a:extLst>
        </xdr:cNvPr>
        <xdr:cNvSpPr>
          <a:spLocks noChangeAspect="1" noChangeArrowheads="1"/>
        </xdr:cNvSpPr>
      </xdr:nvSpPr>
      <xdr:spPr bwMode="auto">
        <a:xfrm>
          <a:off x="1295400" y="120777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3</xdr:col>
      <xdr:colOff>0</xdr:colOff>
      <xdr:row>77</xdr:row>
      <xdr:rowOff>0</xdr:rowOff>
    </xdr:from>
    <xdr:ext cx="304800" cy="304800"/>
    <xdr:sp macro="" textlink="">
      <xdr:nvSpPr>
        <xdr:cNvPr id="92" name="AutoShape 3" descr="Bildergebnis für ER-940 sam4s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D9DFD839-2D27-4C3F-8A64-0B121B5365A4}"/>
            </a:ext>
          </a:extLst>
        </xdr:cNvPr>
        <xdr:cNvSpPr>
          <a:spLocks noChangeAspect="1" noChangeArrowheads="1"/>
        </xdr:cNvSpPr>
      </xdr:nvSpPr>
      <xdr:spPr bwMode="auto">
        <a:xfrm>
          <a:off x="1295400" y="114300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77</xdr:row>
      <xdr:rowOff>0</xdr:rowOff>
    </xdr:from>
    <xdr:ext cx="304800" cy="304800"/>
    <xdr:sp macro="" textlink="">
      <xdr:nvSpPr>
        <xdr:cNvPr id="93" name="AutoShape 5" descr="Bildergebnis für sam4s er 940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2376321E-60DF-4C62-9216-9BD559A69D32}"/>
            </a:ext>
          </a:extLst>
        </xdr:cNvPr>
        <xdr:cNvSpPr>
          <a:spLocks noChangeAspect="1" noChangeArrowheads="1"/>
        </xdr:cNvSpPr>
      </xdr:nvSpPr>
      <xdr:spPr bwMode="auto">
        <a:xfrm>
          <a:off x="1295400" y="114300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77</xdr:row>
      <xdr:rowOff>0</xdr:rowOff>
    </xdr:from>
    <xdr:ext cx="304800" cy="304800"/>
    <xdr:sp macro="" textlink="">
      <xdr:nvSpPr>
        <xdr:cNvPr id="94" name="AutoShape 6" descr="Bildergebnis für sam4s er 940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63B8EE64-B54C-4878-A35F-22D9CC1C2091}"/>
            </a:ext>
          </a:extLst>
        </xdr:cNvPr>
        <xdr:cNvSpPr>
          <a:spLocks noChangeAspect="1" noChangeArrowheads="1"/>
        </xdr:cNvSpPr>
      </xdr:nvSpPr>
      <xdr:spPr bwMode="auto">
        <a:xfrm>
          <a:off x="1295400" y="114300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3</xdr:col>
      <xdr:colOff>0</xdr:colOff>
      <xdr:row>81</xdr:row>
      <xdr:rowOff>0</xdr:rowOff>
    </xdr:from>
    <xdr:to>
      <xdr:col>4</xdr:col>
      <xdr:colOff>19050</xdr:colOff>
      <xdr:row>82</xdr:row>
      <xdr:rowOff>142875</xdr:rowOff>
    </xdr:to>
    <xdr:sp macro="" textlink="">
      <xdr:nvSpPr>
        <xdr:cNvPr id="95" name="AutoShape 6" descr="Bildergebnis für sam4s er 940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3606E999-79E8-4D74-906F-01D73183EBE2}"/>
            </a:ext>
          </a:extLst>
        </xdr:cNvPr>
        <xdr:cNvSpPr>
          <a:spLocks noChangeAspect="1" noChangeArrowheads="1"/>
        </xdr:cNvSpPr>
      </xdr:nvSpPr>
      <xdr:spPr bwMode="auto">
        <a:xfrm>
          <a:off x="1295400" y="120777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78</xdr:row>
      <xdr:rowOff>0</xdr:rowOff>
    </xdr:from>
    <xdr:to>
      <xdr:col>4</xdr:col>
      <xdr:colOff>19050</xdr:colOff>
      <xdr:row>79</xdr:row>
      <xdr:rowOff>142875</xdr:rowOff>
    </xdr:to>
    <xdr:sp macro="" textlink="">
      <xdr:nvSpPr>
        <xdr:cNvPr id="96" name="AutoShape 3" descr="Bildergebnis für ER-940 sam4s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9ADBCAE0-911C-41C3-A03A-061D0CA845BF}"/>
            </a:ext>
          </a:extLst>
        </xdr:cNvPr>
        <xdr:cNvSpPr>
          <a:spLocks noChangeAspect="1" noChangeArrowheads="1"/>
        </xdr:cNvSpPr>
      </xdr:nvSpPr>
      <xdr:spPr bwMode="auto">
        <a:xfrm>
          <a:off x="1295400" y="115919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78</xdr:row>
      <xdr:rowOff>0</xdr:rowOff>
    </xdr:from>
    <xdr:to>
      <xdr:col>4</xdr:col>
      <xdr:colOff>19050</xdr:colOff>
      <xdr:row>79</xdr:row>
      <xdr:rowOff>142875</xdr:rowOff>
    </xdr:to>
    <xdr:sp macro="" textlink="">
      <xdr:nvSpPr>
        <xdr:cNvPr id="97" name="AutoShape 5" descr="Bildergebnis für sam4s er 940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23A2E08F-2CD5-4BBD-9B5D-BEB432962803}"/>
            </a:ext>
          </a:extLst>
        </xdr:cNvPr>
        <xdr:cNvSpPr>
          <a:spLocks noChangeAspect="1" noChangeArrowheads="1"/>
        </xdr:cNvSpPr>
      </xdr:nvSpPr>
      <xdr:spPr bwMode="auto">
        <a:xfrm>
          <a:off x="1295400" y="115919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78</xdr:row>
      <xdr:rowOff>0</xdr:rowOff>
    </xdr:from>
    <xdr:to>
      <xdr:col>4</xdr:col>
      <xdr:colOff>19050</xdr:colOff>
      <xdr:row>79</xdr:row>
      <xdr:rowOff>142875</xdr:rowOff>
    </xdr:to>
    <xdr:sp macro="" textlink="">
      <xdr:nvSpPr>
        <xdr:cNvPr id="98" name="AutoShape 6" descr="Bildergebnis für sam4s er 940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59217AB0-D2F4-4465-80AC-9862EF9B25C1}"/>
            </a:ext>
          </a:extLst>
        </xdr:cNvPr>
        <xdr:cNvSpPr>
          <a:spLocks noChangeAspect="1" noChangeArrowheads="1"/>
        </xdr:cNvSpPr>
      </xdr:nvSpPr>
      <xdr:spPr bwMode="auto">
        <a:xfrm>
          <a:off x="1295400" y="115919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3</xdr:col>
      <xdr:colOff>0</xdr:colOff>
      <xdr:row>78</xdr:row>
      <xdr:rowOff>0</xdr:rowOff>
    </xdr:from>
    <xdr:ext cx="304800" cy="304800"/>
    <xdr:sp macro="" textlink="">
      <xdr:nvSpPr>
        <xdr:cNvPr id="99" name="AutoShape 3" descr="Bildergebnis für ER-940 sam4s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979290EF-8271-4E41-AFE9-28B9B2BE2FE2}"/>
            </a:ext>
          </a:extLst>
        </xdr:cNvPr>
        <xdr:cNvSpPr>
          <a:spLocks noChangeAspect="1" noChangeArrowheads="1"/>
        </xdr:cNvSpPr>
      </xdr:nvSpPr>
      <xdr:spPr bwMode="auto">
        <a:xfrm>
          <a:off x="1295400" y="115919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78</xdr:row>
      <xdr:rowOff>0</xdr:rowOff>
    </xdr:from>
    <xdr:ext cx="304800" cy="304800"/>
    <xdr:sp macro="" textlink="">
      <xdr:nvSpPr>
        <xdr:cNvPr id="100" name="AutoShape 5" descr="Bildergebnis für sam4s er 940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524B817B-3AD8-4311-B716-6616E4D0D402}"/>
            </a:ext>
          </a:extLst>
        </xdr:cNvPr>
        <xdr:cNvSpPr>
          <a:spLocks noChangeAspect="1" noChangeArrowheads="1"/>
        </xdr:cNvSpPr>
      </xdr:nvSpPr>
      <xdr:spPr bwMode="auto">
        <a:xfrm>
          <a:off x="1295400" y="115919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78</xdr:row>
      <xdr:rowOff>0</xdr:rowOff>
    </xdr:from>
    <xdr:ext cx="304800" cy="304800"/>
    <xdr:sp macro="" textlink="">
      <xdr:nvSpPr>
        <xdr:cNvPr id="101" name="AutoShape 6" descr="Bildergebnis für sam4s er 940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43E5CC59-5989-4A8C-B3C1-6B269C39C1D7}"/>
            </a:ext>
          </a:extLst>
        </xdr:cNvPr>
        <xdr:cNvSpPr>
          <a:spLocks noChangeAspect="1" noChangeArrowheads="1"/>
        </xdr:cNvSpPr>
      </xdr:nvSpPr>
      <xdr:spPr bwMode="auto">
        <a:xfrm>
          <a:off x="1295400" y="115919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3</xdr:col>
      <xdr:colOff>0</xdr:colOff>
      <xdr:row>78</xdr:row>
      <xdr:rowOff>0</xdr:rowOff>
    </xdr:from>
    <xdr:to>
      <xdr:col>4</xdr:col>
      <xdr:colOff>19050</xdr:colOff>
      <xdr:row>79</xdr:row>
      <xdr:rowOff>142875</xdr:rowOff>
    </xdr:to>
    <xdr:sp macro="" textlink="">
      <xdr:nvSpPr>
        <xdr:cNvPr id="102" name="AutoShape 3" descr="Bildergebnis für ER-940 sam4s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F656FF64-909B-4466-B5B7-B375905B878B}"/>
            </a:ext>
          </a:extLst>
        </xdr:cNvPr>
        <xdr:cNvSpPr>
          <a:spLocks noChangeAspect="1" noChangeArrowheads="1"/>
        </xdr:cNvSpPr>
      </xdr:nvSpPr>
      <xdr:spPr bwMode="auto">
        <a:xfrm>
          <a:off x="1295400" y="115919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78</xdr:row>
      <xdr:rowOff>0</xdr:rowOff>
    </xdr:from>
    <xdr:to>
      <xdr:col>4</xdr:col>
      <xdr:colOff>19050</xdr:colOff>
      <xdr:row>79</xdr:row>
      <xdr:rowOff>142875</xdr:rowOff>
    </xdr:to>
    <xdr:sp macro="" textlink="">
      <xdr:nvSpPr>
        <xdr:cNvPr id="103" name="AutoShape 5" descr="Bildergebnis für sam4s er 940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111D58C0-0793-4E9E-B224-032C6B657411}"/>
            </a:ext>
          </a:extLst>
        </xdr:cNvPr>
        <xdr:cNvSpPr>
          <a:spLocks noChangeAspect="1" noChangeArrowheads="1"/>
        </xdr:cNvSpPr>
      </xdr:nvSpPr>
      <xdr:spPr bwMode="auto">
        <a:xfrm>
          <a:off x="1295400" y="115919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78</xdr:row>
      <xdr:rowOff>0</xdr:rowOff>
    </xdr:from>
    <xdr:to>
      <xdr:col>4</xdr:col>
      <xdr:colOff>19050</xdr:colOff>
      <xdr:row>79</xdr:row>
      <xdr:rowOff>142875</xdr:rowOff>
    </xdr:to>
    <xdr:sp macro="" textlink="">
      <xdr:nvSpPr>
        <xdr:cNvPr id="104" name="AutoShape 6" descr="Bildergebnis für sam4s er 940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4844BA4A-411E-4935-8CCF-2E7DD27B47D5}"/>
            </a:ext>
          </a:extLst>
        </xdr:cNvPr>
        <xdr:cNvSpPr>
          <a:spLocks noChangeAspect="1" noChangeArrowheads="1"/>
        </xdr:cNvSpPr>
      </xdr:nvSpPr>
      <xdr:spPr bwMode="auto">
        <a:xfrm>
          <a:off x="1295400" y="115919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3</xdr:col>
      <xdr:colOff>0</xdr:colOff>
      <xdr:row>78</xdr:row>
      <xdr:rowOff>0</xdr:rowOff>
    </xdr:from>
    <xdr:ext cx="304800" cy="304800"/>
    <xdr:sp macro="" textlink="">
      <xdr:nvSpPr>
        <xdr:cNvPr id="105" name="AutoShape 3" descr="Bildergebnis für ER-940 sam4s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2ADAFE67-D440-4BA9-8C28-BA2F7D7300B2}"/>
            </a:ext>
          </a:extLst>
        </xdr:cNvPr>
        <xdr:cNvSpPr>
          <a:spLocks noChangeAspect="1" noChangeArrowheads="1"/>
        </xdr:cNvSpPr>
      </xdr:nvSpPr>
      <xdr:spPr bwMode="auto">
        <a:xfrm>
          <a:off x="1295400" y="115919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78</xdr:row>
      <xdr:rowOff>0</xdr:rowOff>
    </xdr:from>
    <xdr:ext cx="304800" cy="304800"/>
    <xdr:sp macro="" textlink="">
      <xdr:nvSpPr>
        <xdr:cNvPr id="106" name="AutoShape 5" descr="Bildergebnis für sam4s er 940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744A81A8-F2BB-4E18-9DA7-1A944BAD4BC9}"/>
            </a:ext>
          </a:extLst>
        </xdr:cNvPr>
        <xdr:cNvSpPr>
          <a:spLocks noChangeAspect="1" noChangeArrowheads="1"/>
        </xdr:cNvSpPr>
      </xdr:nvSpPr>
      <xdr:spPr bwMode="auto">
        <a:xfrm>
          <a:off x="1295400" y="115919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78</xdr:row>
      <xdr:rowOff>0</xdr:rowOff>
    </xdr:from>
    <xdr:ext cx="304800" cy="304800"/>
    <xdr:sp macro="" textlink="">
      <xdr:nvSpPr>
        <xdr:cNvPr id="107" name="AutoShape 6" descr="Bildergebnis für sam4s er 940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8437763B-0BE7-438F-BF7E-B75987D6B321}"/>
            </a:ext>
          </a:extLst>
        </xdr:cNvPr>
        <xdr:cNvSpPr>
          <a:spLocks noChangeAspect="1" noChangeArrowheads="1"/>
        </xdr:cNvSpPr>
      </xdr:nvSpPr>
      <xdr:spPr bwMode="auto">
        <a:xfrm>
          <a:off x="1295400" y="115919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3</xdr:col>
      <xdr:colOff>0</xdr:colOff>
      <xdr:row>78</xdr:row>
      <xdr:rowOff>0</xdr:rowOff>
    </xdr:from>
    <xdr:to>
      <xdr:col>4</xdr:col>
      <xdr:colOff>19050</xdr:colOff>
      <xdr:row>79</xdr:row>
      <xdr:rowOff>142875</xdr:rowOff>
    </xdr:to>
    <xdr:sp macro="" textlink="">
      <xdr:nvSpPr>
        <xdr:cNvPr id="108" name="AutoShape 3" descr="Bildergebnis für ER-940 sam4s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123BEE0C-C7B8-41F4-BFC8-FB284979E456}"/>
            </a:ext>
          </a:extLst>
        </xdr:cNvPr>
        <xdr:cNvSpPr>
          <a:spLocks noChangeAspect="1" noChangeArrowheads="1"/>
        </xdr:cNvSpPr>
      </xdr:nvSpPr>
      <xdr:spPr bwMode="auto">
        <a:xfrm>
          <a:off x="1295400" y="115919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78</xdr:row>
      <xdr:rowOff>0</xdr:rowOff>
    </xdr:from>
    <xdr:to>
      <xdr:col>4</xdr:col>
      <xdr:colOff>19050</xdr:colOff>
      <xdr:row>79</xdr:row>
      <xdr:rowOff>142875</xdr:rowOff>
    </xdr:to>
    <xdr:sp macro="" textlink="">
      <xdr:nvSpPr>
        <xdr:cNvPr id="109" name="AutoShape 5" descr="Bildergebnis für sam4s er 940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5ED2530C-194B-41F8-B0A1-6249998DF011}"/>
            </a:ext>
          </a:extLst>
        </xdr:cNvPr>
        <xdr:cNvSpPr>
          <a:spLocks noChangeAspect="1" noChangeArrowheads="1"/>
        </xdr:cNvSpPr>
      </xdr:nvSpPr>
      <xdr:spPr bwMode="auto">
        <a:xfrm>
          <a:off x="1295400" y="115919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78</xdr:row>
      <xdr:rowOff>0</xdr:rowOff>
    </xdr:from>
    <xdr:to>
      <xdr:col>4</xdr:col>
      <xdr:colOff>19050</xdr:colOff>
      <xdr:row>79</xdr:row>
      <xdr:rowOff>142875</xdr:rowOff>
    </xdr:to>
    <xdr:sp macro="" textlink="">
      <xdr:nvSpPr>
        <xdr:cNvPr id="110" name="AutoShape 6" descr="Bildergebnis für sam4s er 940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92D7A600-6926-4AA6-9259-D7A63CE0681B}"/>
            </a:ext>
          </a:extLst>
        </xdr:cNvPr>
        <xdr:cNvSpPr>
          <a:spLocks noChangeAspect="1" noChangeArrowheads="1"/>
        </xdr:cNvSpPr>
      </xdr:nvSpPr>
      <xdr:spPr bwMode="auto">
        <a:xfrm>
          <a:off x="1295400" y="115919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3</xdr:col>
      <xdr:colOff>0</xdr:colOff>
      <xdr:row>78</xdr:row>
      <xdr:rowOff>0</xdr:rowOff>
    </xdr:from>
    <xdr:ext cx="304800" cy="304800"/>
    <xdr:sp macro="" textlink="">
      <xdr:nvSpPr>
        <xdr:cNvPr id="111" name="AutoShape 3" descr="Bildergebnis für ER-940 sam4s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A6328204-7834-4CEB-87D9-6EB1C1B87B81}"/>
            </a:ext>
          </a:extLst>
        </xdr:cNvPr>
        <xdr:cNvSpPr>
          <a:spLocks noChangeAspect="1" noChangeArrowheads="1"/>
        </xdr:cNvSpPr>
      </xdr:nvSpPr>
      <xdr:spPr bwMode="auto">
        <a:xfrm>
          <a:off x="1295400" y="115919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78</xdr:row>
      <xdr:rowOff>0</xdr:rowOff>
    </xdr:from>
    <xdr:ext cx="304800" cy="304800"/>
    <xdr:sp macro="" textlink="">
      <xdr:nvSpPr>
        <xdr:cNvPr id="112" name="AutoShape 5" descr="Bildergebnis für sam4s er 940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3BC433E4-CD18-4197-9929-7F2C20636BB6}"/>
            </a:ext>
          </a:extLst>
        </xdr:cNvPr>
        <xdr:cNvSpPr>
          <a:spLocks noChangeAspect="1" noChangeArrowheads="1"/>
        </xdr:cNvSpPr>
      </xdr:nvSpPr>
      <xdr:spPr bwMode="auto">
        <a:xfrm>
          <a:off x="1295400" y="115919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78</xdr:row>
      <xdr:rowOff>0</xdr:rowOff>
    </xdr:from>
    <xdr:ext cx="304800" cy="304800"/>
    <xdr:sp macro="" textlink="">
      <xdr:nvSpPr>
        <xdr:cNvPr id="113" name="AutoShape 6" descr="Bildergebnis für sam4s er 940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682517FE-7550-4DEF-B3FC-7883987DF027}"/>
            </a:ext>
          </a:extLst>
        </xdr:cNvPr>
        <xdr:cNvSpPr>
          <a:spLocks noChangeAspect="1" noChangeArrowheads="1"/>
        </xdr:cNvSpPr>
      </xdr:nvSpPr>
      <xdr:spPr bwMode="auto">
        <a:xfrm>
          <a:off x="1295400" y="115919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3</xdr:col>
      <xdr:colOff>0</xdr:colOff>
      <xdr:row>77</xdr:row>
      <xdr:rowOff>0</xdr:rowOff>
    </xdr:from>
    <xdr:to>
      <xdr:col>4</xdr:col>
      <xdr:colOff>19050</xdr:colOff>
      <xdr:row>78</xdr:row>
      <xdr:rowOff>142875</xdr:rowOff>
    </xdr:to>
    <xdr:sp macro="" textlink="">
      <xdr:nvSpPr>
        <xdr:cNvPr id="114" name="AutoShape 3" descr="Bildergebnis für ER-940 sam4s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1921FA55-B6E3-4F3E-AAE9-1C21903871F9}"/>
            </a:ext>
          </a:extLst>
        </xdr:cNvPr>
        <xdr:cNvSpPr>
          <a:spLocks noChangeAspect="1" noChangeArrowheads="1"/>
        </xdr:cNvSpPr>
      </xdr:nvSpPr>
      <xdr:spPr bwMode="auto">
        <a:xfrm>
          <a:off x="1295400" y="114300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77</xdr:row>
      <xdr:rowOff>0</xdr:rowOff>
    </xdr:from>
    <xdr:to>
      <xdr:col>4</xdr:col>
      <xdr:colOff>19050</xdr:colOff>
      <xdr:row>78</xdr:row>
      <xdr:rowOff>142875</xdr:rowOff>
    </xdr:to>
    <xdr:sp macro="" textlink="">
      <xdr:nvSpPr>
        <xdr:cNvPr id="115" name="AutoShape 5" descr="Bildergebnis für sam4s er 940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33336B8C-087B-4DD7-96C1-0478E0289F0B}"/>
            </a:ext>
          </a:extLst>
        </xdr:cNvPr>
        <xdr:cNvSpPr>
          <a:spLocks noChangeAspect="1" noChangeArrowheads="1"/>
        </xdr:cNvSpPr>
      </xdr:nvSpPr>
      <xdr:spPr bwMode="auto">
        <a:xfrm>
          <a:off x="1295400" y="114300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77</xdr:row>
      <xdr:rowOff>0</xdr:rowOff>
    </xdr:from>
    <xdr:to>
      <xdr:col>4</xdr:col>
      <xdr:colOff>19050</xdr:colOff>
      <xdr:row>78</xdr:row>
      <xdr:rowOff>142875</xdr:rowOff>
    </xdr:to>
    <xdr:sp macro="" textlink="">
      <xdr:nvSpPr>
        <xdr:cNvPr id="116" name="AutoShape 6" descr="Bildergebnis für sam4s er 940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EF166203-3353-4547-A7B9-331BC6DF8198}"/>
            </a:ext>
          </a:extLst>
        </xdr:cNvPr>
        <xdr:cNvSpPr>
          <a:spLocks noChangeAspect="1" noChangeArrowheads="1"/>
        </xdr:cNvSpPr>
      </xdr:nvSpPr>
      <xdr:spPr bwMode="auto">
        <a:xfrm>
          <a:off x="1295400" y="114300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3</xdr:col>
      <xdr:colOff>0</xdr:colOff>
      <xdr:row>77</xdr:row>
      <xdr:rowOff>0</xdr:rowOff>
    </xdr:from>
    <xdr:ext cx="304800" cy="304800"/>
    <xdr:sp macro="" textlink="">
      <xdr:nvSpPr>
        <xdr:cNvPr id="117" name="AutoShape 3" descr="Bildergebnis für ER-940 sam4s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8C49449C-FC83-4B5A-81C3-BC99E30B4E3E}"/>
            </a:ext>
          </a:extLst>
        </xdr:cNvPr>
        <xdr:cNvSpPr>
          <a:spLocks noChangeAspect="1" noChangeArrowheads="1"/>
        </xdr:cNvSpPr>
      </xdr:nvSpPr>
      <xdr:spPr bwMode="auto">
        <a:xfrm>
          <a:off x="1295400" y="114300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77</xdr:row>
      <xdr:rowOff>0</xdr:rowOff>
    </xdr:from>
    <xdr:ext cx="304800" cy="304800"/>
    <xdr:sp macro="" textlink="">
      <xdr:nvSpPr>
        <xdr:cNvPr id="118" name="AutoShape 5" descr="Bildergebnis für sam4s er 940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32CE14AE-4463-466C-ABE8-0714304AB9B8}"/>
            </a:ext>
          </a:extLst>
        </xdr:cNvPr>
        <xdr:cNvSpPr>
          <a:spLocks noChangeAspect="1" noChangeArrowheads="1"/>
        </xdr:cNvSpPr>
      </xdr:nvSpPr>
      <xdr:spPr bwMode="auto">
        <a:xfrm>
          <a:off x="1295400" y="114300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77</xdr:row>
      <xdr:rowOff>0</xdr:rowOff>
    </xdr:from>
    <xdr:ext cx="304800" cy="304800"/>
    <xdr:sp macro="" textlink="">
      <xdr:nvSpPr>
        <xdr:cNvPr id="119" name="AutoShape 6" descr="Bildergebnis für sam4s er 940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5C147844-50EE-4566-8723-AAEDB881C33A}"/>
            </a:ext>
          </a:extLst>
        </xdr:cNvPr>
        <xdr:cNvSpPr>
          <a:spLocks noChangeAspect="1" noChangeArrowheads="1"/>
        </xdr:cNvSpPr>
      </xdr:nvSpPr>
      <xdr:spPr bwMode="auto">
        <a:xfrm>
          <a:off x="1295400" y="114300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3</xdr:col>
      <xdr:colOff>0</xdr:colOff>
      <xdr:row>77</xdr:row>
      <xdr:rowOff>0</xdr:rowOff>
    </xdr:from>
    <xdr:to>
      <xdr:col>4</xdr:col>
      <xdr:colOff>19050</xdr:colOff>
      <xdr:row>78</xdr:row>
      <xdr:rowOff>142875</xdr:rowOff>
    </xdr:to>
    <xdr:sp macro="" textlink="">
      <xdr:nvSpPr>
        <xdr:cNvPr id="120" name="AutoShape 3" descr="Bildergebnis für ER-940 sam4s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9306B56B-76BD-466C-B6F9-8F26A888678D}"/>
            </a:ext>
          </a:extLst>
        </xdr:cNvPr>
        <xdr:cNvSpPr>
          <a:spLocks noChangeAspect="1" noChangeArrowheads="1"/>
        </xdr:cNvSpPr>
      </xdr:nvSpPr>
      <xdr:spPr bwMode="auto">
        <a:xfrm>
          <a:off x="1295400" y="114300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77</xdr:row>
      <xdr:rowOff>0</xdr:rowOff>
    </xdr:from>
    <xdr:to>
      <xdr:col>4</xdr:col>
      <xdr:colOff>19050</xdr:colOff>
      <xdr:row>78</xdr:row>
      <xdr:rowOff>142875</xdr:rowOff>
    </xdr:to>
    <xdr:sp macro="" textlink="">
      <xdr:nvSpPr>
        <xdr:cNvPr id="121" name="AutoShape 5" descr="Bildergebnis für sam4s er 940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EDAE0A65-B14D-4BEB-BCCE-F9A60E7C9FD8}"/>
            </a:ext>
          </a:extLst>
        </xdr:cNvPr>
        <xdr:cNvSpPr>
          <a:spLocks noChangeAspect="1" noChangeArrowheads="1"/>
        </xdr:cNvSpPr>
      </xdr:nvSpPr>
      <xdr:spPr bwMode="auto">
        <a:xfrm>
          <a:off x="1295400" y="114300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77</xdr:row>
      <xdr:rowOff>0</xdr:rowOff>
    </xdr:from>
    <xdr:to>
      <xdr:col>4</xdr:col>
      <xdr:colOff>19050</xdr:colOff>
      <xdr:row>78</xdr:row>
      <xdr:rowOff>142875</xdr:rowOff>
    </xdr:to>
    <xdr:sp macro="" textlink="">
      <xdr:nvSpPr>
        <xdr:cNvPr id="122" name="AutoShape 6" descr="Bildergebnis für sam4s er 940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6E21BB94-A57C-496C-8612-FE47F1F73007}"/>
            </a:ext>
          </a:extLst>
        </xdr:cNvPr>
        <xdr:cNvSpPr>
          <a:spLocks noChangeAspect="1" noChangeArrowheads="1"/>
        </xdr:cNvSpPr>
      </xdr:nvSpPr>
      <xdr:spPr bwMode="auto">
        <a:xfrm>
          <a:off x="1295400" y="114300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3</xdr:col>
      <xdr:colOff>0</xdr:colOff>
      <xdr:row>77</xdr:row>
      <xdr:rowOff>0</xdr:rowOff>
    </xdr:from>
    <xdr:ext cx="304800" cy="304800"/>
    <xdr:sp macro="" textlink="">
      <xdr:nvSpPr>
        <xdr:cNvPr id="123" name="AutoShape 3" descr="Bildergebnis für ER-940 sam4s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8F397610-B912-44C4-B9F8-0058D82E2D68}"/>
            </a:ext>
          </a:extLst>
        </xdr:cNvPr>
        <xdr:cNvSpPr>
          <a:spLocks noChangeAspect="1" noChangeArrowheads="1"/>
        </xdr:cNvSpPr>
      </xdr:nvSpPr>
      <xdr:spPr bwMode="auto">
        <a:xfrm>
          <a:off x="1295400" y="114300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77</xdr:row>
      <xdr:rowOff>0</xdr:rowOff>
    </xdr:from>
    <xdr:ext cx="304800" cy="304800"/>
    <xdr:sp macro="" textlink="">
      <xdr:nvSpPr>
        <xdr:cNvPr id="124" name="AutoShape 5" descr="Bildergebnis für sam4s er 940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9D7E1C2A-EFB8-4323-827F-FFE9A44B9B41}"/>
            </a:ext>
          </a:extLst>
        </xdr:cNvPr>
        <xdr:cNvSpPr>
          <a:spLocks noChangeAspect="1" noChangeArrowheads="1"/>
        </xdr:cNvSpPr>
      </xdr:nvSpPr>
      <xdr:spPr bwMode="auto">
        <a:xfrm>
          <a:off x="1295400" y="114300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77</xdr:row>
      <xdr:rowOff>0</xdr:rowOff>
    </xdr:from>
    <xdr:ext cx="304800" cy="304800"/>
    <xdr:sp macro="" textlink="">
      <xdr:nvSpPr>
        <xdr:cNvPr id="125" name="AutoShape 6" descr="Bildergebnis für sam4s er 940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4996C4A5-3B0C-4000-BE42-E5E90058B01F}"/>
            </a:ext>
          </a:extLst>
        </xdr:cNvPr>
        <xdr:cNvSpPr>
          <a:spLocks noChangeAspect="1" noChangeArrowheads="1"/>
        </xdr:cNvSpPr>
      </xdr:nvSpPr>
      <xdr:spPr bwMode="auto">
        <a:xfrm>
          <a:off x="1295400" y="114300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3</xdr:col>
      <xdr:colOff>0</xdr:colOff>
      <xdr:row>77</xdr:row>
      <xdr:rowOff>0</xdr:rowOff>
    </xdr:from>
    <xdr:to>
      <xdr:col>4</xdr:col>
      <xdr:colOff>19050</xdr:colOff>
      <xdr:row>78</xdr:row>
      <xdr:rowOff>142875</xdr:rowOff>
    </xdr:to>
    <xdr:sp macro="" textlink="">
      <xdr:nvSpPr>
        <xdr:cNvPr id="126" name="AutoShape 3" descr="Bildergebnis für ER-940 sam4s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28629AD3-AACD-4F60-9E0D-20BD143B8DFD}"/>
            </a:ext>
          </a:extLst>
        </xdr:cNvPr>
        <xdr:cNvSpPr>
          <a:spLocks noChangeAspect="1" noChangeArrowheads="1"/>
        </xdr:cNvSpPr>
      </xdr:nvSpPr>
      <xdr:spPr bwMode="auto">
        <a:xfrm>
          <a:off x="1295400" y="114300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77</xdr:row>
      <xdr:rowOff>0</xdr:rowOff>
    </xdr:from>
    <xdr:to>
      <xdr:col>4</xdr:col>
      <xdr:colOff>19050</xdr:colOff>
      <xdr:row>78</xdr:row>
      <xdr:rowOff>142875</xdr:rowOff>
    </xdr:to>
    <xdr:sp macro="" textlink="">
      <xdr:nvSpPr>
        <xdr:cNvPr id="127" name="AutoShape 5" descr="Bildergebnis für sam4s er 940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F7FAD41B-40BE-4445-8340-D46D7449355A}"/>
            </a:ext>
          </a:extLst>
        </xdr:cNvPr>
        <xdr:cNvSpPr>
          <a:spLocks noChangeAspect="1" noChangeArrowheads="1"/>
        </xdr:cNvSpPr>
      </xdr:nvSpPr>
      <xdr:spPr bwMode="auto">
        <a:xfrm>
          <a:off x="1295400" y="114300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77</xdr:row>
      <xdr:rowOff>0</xdr:rowOff>
    </xdr:from>
    <xdr:to>
      <xdr:col>4</xdr:col>
      <xdr:colOff>19050</xdr:colOff>
      <xdr:row>78</xdr:row>
      <xdr:rowOff>142875</xdr:rowOff>
    </xdr:to>
    <xdr:sp macro="" textlink="">
      <xdr:nvSpPr>
        <xdr:cNvPr id="128" name="AutoShape 6" descr="Bildergebnis für sam4s er 940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8B10AFD5-8F82-4B5B-826C-B1B76DBCD127}"/>
            </a:ext>
          </a:extLst>
        </xdr:cNvPr>
        <xdr:cNvSpPr>
          <a:spLocks noChangeAspect="1" noChangeArrowheads="1"/>
        </xdr:cNvSpPr>
      </xdr:nvSpPr>
      <xdr:spPr bwMode="auto">
        <a:xfrm>
          <a:off x="1295400" y="114300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3</xdr:col>
      <xdr:colOff>0</xdr:colOff>
      <xdr:row>77</xdr:row>
      <xdr:rowOff>0</xdr:rowOff>
    </xdr:from>
    <xdr:ext cx="304800" cy="304800"/>
    <xdr:sp macro="" textlink="">
      <xdr:nvSpPr>
        <xdr:cNvPr id="129" name="AutoShape 3" descr="Bildergebnis für ER-940 sam4s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3BD8138D-D529-4F5B-8C55-EE94D83FCDE7}"/>
            </a:ext>
          </a:extLst>
        </xdr:cNvPr>
        <xdr:cNvSpPr>
          <a:spLocks noChangeAspect="1" noChangeArrowheads="1"/>
        </xdr:cNvSpPr>
      </xdr:nvSpPr>
      <xdr:spPr bwMode="auto">
        <a:xfrm>
          <a:off x="1295400" y="114300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77</xdr:row>
      <xdr:rowOff>0</xdr:rowOff>
    </xdr:from>
    <xdr:ext cx="304800" cy="304800"/>
    <xdr:sp macro="" textlink="">
      <xdr:nvSpPr>
        <xdr:cNvPr id="130" name="AutoShape 5" descr="Bildergebnis für sam4s er 940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B0764590-E5AB-41EF-AEAC-AA22DB872AAD}"/>
            </a:ext>
          </a:extLst>
        </xdr:cNvPr>
        <xdr:cNvSpPr>
          <a:spLocks noChangeAspect="1" noChangeArrowheads="1"/>
        </xdr:cNvSpPr>
      </xdr:nvSpPr>
      <xdr:spPr bwMode="auto">
        <a:xfrm>
          <a:off x="1295400" y="114300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77</xdr:row>
      <xdr:rowOff>0</xdr:rowOff>
    </xdr:from>
    <xdr:ext cx="304800" cy="304800"/>
    <xdr:sp macro="" textlink="">
      <xdr:nvSpPr>
        <xdr:cNvPr id="131" name="AutoShape 6" descr="Bildergebnis für sam4s er 940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F123B3B4-AA47-486B-9421-07DA3CF1CBD4}"/>
            </a:ext>
          </a:extLst>
        </xdr:cNvPr>
        <xdr:cNvSpPr>
          <a:spLocks noChangeAspect="1" noChangeArrowheads="1"/>
        </xdr:cNvSpPr>
      </xdr:nvSpPr>
      <xdr:spPr bwMode="auto">
        <a:xfrm>
          <a:off x="1295400" y="114300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9</xdr:col>
      <xdr:colOff>457201</xdr:colOff>
      <xdr:row>5</xdr:row>
      <xdr:rowOff>9525</xdr:rowOff>
    </xdr:from>
    <xdr:to>
      <xdr:col>12</xdr:col>
      <xdr:colOff>389367</xdr:colOff>
      <xdr:row>13</xdr:row>
      <xdr:rowOff>160650</xdr:rowOff>
    </xdr:to>
    <xdr:pic>
      <xdr:nvPicPr>
        <xdr:cNvPr id="6" name="Grafik 5">
          <a:extLst>
            <a:ext uri="{FF2B5EF4-FFF2-40B4-BE49-F238E27FC236}">
              <a16:creationId xmlns:a16="http://schemas.microsoft.com/office/drawing/2014/main" id="{2E762F42-4AB4-9BED-F796-CA706EE97A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38601" y="962025"/>
          <a:ext cx="1237091" cy="1360800"/>
        </a:xfrm>
        <a:prstGeom prst="rect">
          <a:avLst/>
        </a:prstGeom>
      </xdr:spPr>
    </xdr:pic>
    <xdr:clientData/>
  </xdr:twoCellAnchor>
  <xdr:twoCellAnchor editAs="oneCell">
    <xdr:from>
      <xdr:col>3</xdr:col>
      <xdr:colOff>190500</xdr:colOff>
      <xdr:row>150</xdr:row>
      <xdr:rowOff>104775</xdr:rowOff>
    </xdr:from>
    <xdr:to>
      <xdr:col>14</xdr:col>
      <xdr:colOff>316623</xdr:colOff>
      <xdr:row>182</xdr:row>
      <xdr:rowOff>77775</xdr:rowOff>
    </xdr:to>
    <xdr:pic>
      <xdr:nvPicPr>
        <xdr:cNvPr id="7" name="Grafik 6">
          <a:extLst>
            <a:ext uri="{FF2B5EF4-FFF2-40B4-BE49-F238E27FC236}">
              <a16:creationId xmlns:a16="http://schemas.microsoft.com/office/drawing/2014/main" id="{33D49153-BBCF-4D15-8376-D5760CE42C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85900" y="24422100"/>
          <a:ext cx="4755273" cy="5230800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142876</xdr:colOff>
      <xdr:row>171</xdr:row>
      <xdr:rowOff>95250</xdr:rowOff>
    </xdr:from>
    <xdr:to>
      <xdr:col>2</xdr:col>
      <xdr:colOff>891989</xdr:colOff>
      <xdr:row>182</xdr:row>
      <xdr:rowOff>42075</xdr:rowOff>
    </xdr:to>
    <xdr:pic>
      <xdr:nvPicPr>
        <xdr:cNvPr id="9" name="Grafik 8">
          <a:extLst>
            <a:ext uri="{FF2B5EF4-FFF2-40B4-BE49-F238E27FC236}">
              <a16:creationId xmlns:a16="http://schemas.microsoft.com/office/drawing/2014/main" id="{2A569AD2-9984-EA50-C0BC-1FD5F64E86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6" y="27889200"/>
          <a:ext cx="1149163" cy="1728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Tabelle1"/>
  <dimension ref="A1:AE481"/>
  <sheetViews>
    <sheetView tabSelected="1" view="pageLayout" topLeftCell="A147" zoomScaleNormal="120" workbookViewId="0">
      <selection activeCell="C161" sqref="C161"/>
    </sheetView>
  </sheetViews>
  <sheetFormatPr baseColWidth="10" defaultColWidth="11.28515625" defaultRowHeight="12.75"/>
  <cols>
    <col min="1" max="1" width="4" style="4" customWidth="1"/>
    <col min="2" max="2" width="1.7109375" style="4" customWidth="1"/>
    <col min="3" max="3" width="12.7109375" style="4" customWidth="1"/>
    <col min="4" max="4" width="4.140625" style="4" customWidth="1"/>
    <col min="5" max="5" width="9.28515625" style="4" customWidth="1"/>
    <col min="6" max="6" width="5" style="4" customWidth="1"/>
    <col min="7" max="7" width="5.140625" style="4" customWidth="1"/>
    <col min="8" max="8" width="5" style="4" customWidth="1"/>
    <col min="9" max="9" width="4.140625" style="4" customWidth="1"/>
    <col min="10" max="10" width="7.42578125" style="4" customWidth="1"/>
    <col min="11" max="12" width="5.5703125" style="4" customWidth="1"/>
    <col min="13" max="13" width="6.28515625" style="4" customWidth="1"/>
    <col min="14" max="14" width="8.5703125" style="27" customWidth="1"/>
    <col min="15" max="15" width="9.28515625" style="27" customWidth="1"/>
    <col min="16" max="16384" width="11.28515625" style="4"/>
  </cols>
  <sheetData>
    <row r="1" spans="1:21" s="3" customFormat="1" ht="18" customHeight="1">
      <c r="A1" s="13" t="s">
        <v>7</v>
      </c>
      <c r="B1" s="5"/>
      <c r="C1" s="5"/>
      <c r="G1" s="83" t="s">
        <v>106</v>
      </c>
      <c r="L1" s="9"/>
      <c r="M1" s="9"/>
      <c r="N1" s="6"/>
      <c r="O1" s="7"/>
    </row>
    <row r="2" spans="1:21" s="3" customFormat="1" ht="18" customHeight="1">
      <c r="A2" s="13"/>
      <c r="B2" s="5"/>
      <c r="C2" s="5"/>
      <c r="G2" s="58"/>
      <c r="L2" s="9"/>
      <c r="M2" s="9"/>
      <c r="N2" s="6"/>
      <c r="O2" s="7"/>
    </row>
    <row r="3" spans="1:21" ht="12.75" customHeight="1">
      <c r="A3" s="8"/>
      <c r="G3" s="59"/>
      <c r="O3" s="28"/>
    </row>
    <row r="4" spans="1:21" ht="13.5" customHeight="1">
      <c r="A4" s="15" t="s">
        <v>21</v>
      </c>
      <c r="B4" s="14"/>
      <c r="C4" s="15"/>
      <c r="D4" s="14"/>
      <c r="E4" s="14"/>
      <c r="F4" s="14"/>
      <c r="G4" s="60"/>
      <c r="H4" s="14"/>
      <c r="I4" s="14"/>
      <c r="J4" s="14"/>
      <c r="K4" s="14"/>
      <c r="L4" s="17"/>
      <c r="M4" s="77"/>
      <c r="N4" s="90">
        <f ca="1">TODAY()</f>
        <v>44836</v>
      </c>
      <c r="O4" s="90"/>
      <c r="Q4"/>
    </row>
    <row r="5" spans="1:21">
      <c r="A5" s="12" t="s">
        <v>0</v>
      </c>
      <c r="B5" s="10"/>
      <c r="C5" s="10" t="s">
        <v>1</v>
      </c>
      <c r="D5" s="10"/>
      <c r="E5" s="10"/>
      <c r="F5" s="10"/>
      <c r="G5" s="16" t="s">
        <v>24</v>
      </c>
      <c r="H5" s="10"/>
      <c r="I5" s="10"/>
      <c r="J5" s="10"/>
      <c r="K5" s="10"/>
      <c r="L5" s="10"/>
      <c r="M5" s="10"/>
      <c r="N5" s="31" t="s">
        <v>5</v>
      </c>
      <c r="O5" s="31" t="s">
        <v>6</v>
      </c>
    </row>
    <row r="6" spans="1:21">
      <c r="A6" s="53"/>
      <c r="B6" s="32"/>
      <c r="C6" s="32"/>
      <c r="D6" s="32"/>
      <c r="E6" s="32"/>
      <c r="F6" s="32"/>
      <c r="G6" s="54"/>
      <c r="H6" s="32"/>
      <c r="I6" s="32"/>
      <c r="J6" s="32"/>
      <c r="K6" s="91"/>
      <c r="L6" s="91"/>
      <c r="M6" s="91"/>
      <c r="N6" s="73"/>
      <c r="O6" s="73"/>
    </row>
    <row r="7" spans="1:21">
      <c r="A7" s="25">
        <v>1</v>
      </c>
      <c r="B7" s="32"/>
      <c r="C7" s="19" t="str">
        <f>G1</f>
        <v>Jura ENA8 Full Metropolitan Black (SC)</v>
      </c>
      <c r="D7" s="11"/>
      <c r="E7" s="11"/>
      <c r="F7" s="11"/>
      <c r="G7" s="11"/>
      <c r="H7" s="11"/>
      <c r="I7" s="11"/>
      <c r="J7" s="11"/>
      <c r="K7" s="92"/>
      <c r="L7" s="92"/>
      <c r="M7" s="92"/>
      <c r="N7" s="18">
        <v>1127.5</v>
      </c>
      <c r="O7" s="20">
        <f>IF(A7="","",A7*N7)</f>
        <v>1127.5</v>
      </c>
      <c r="U7" s="2"/>
    </row>
    <row r="8" spans="1:21">
      <c r="A8" s="25"/>
      <c r="B8" s="33"/>
      <c r="C8" s="84" t="s">
        <v>107</v>
      </c>
      <c r="D8" s="11"/>
      <c r="E8" s="11"/>
      <c r="F8" s="11"/>
      <c r="G8" s="11" t="s">
        <v>16</v>
      </c>
      <c r="H8" s="84" t="s">
        <v>108</v>
      </c>
      <c r="I8" s="11"/>
      <c r="J8" s="11"/>
      <c r="K8" s="92"/>
      <c r="L8" s="92"/>
      <c r="M8" s="92"/>
      <c r="N8" s="18"/>
      <c r="O8" s="20">
        <f t="shared" ref="O8:O9" si="0">A8*N8</f>
        <v>0</v>
      </c>
    </row>
    <row r="9" spans="1:21">
      <c r="A9" s="25"/>
      <c r="B9" s="32"/>
      <c r="C9" s="11" t="s">
        <v>15</v>
      </c>
      <c r="D9" s="11"/>
      <c r="E9" s="11"/>
      <c r="F9" s="11"/>
      <c r="G9" s="11" t="s">
        <v>33</v>
      </c>
      <c r="H9" s="11"/>
      <c r="I9" s="11"/>
      <c r="J9" s="11"/>
      <c r="K9" s="92"/>
      <c r="L9" s="92"/>
      <c r="M9" s="92"/>
      <c r="N9" s="18"/>
      <c r="O9" s="20">
        <f t="shared" si="0"/>
        <v>0</v>
      </c>
    </row>
    <row r="10" spans="1:21">
      <c r="A10" s="55">
        <f>IF(A7&gt;0,A7,"")</f>
        <v>1</v>
      </c>
      <c r="B10" s="32"/>
      <c r="C10" s="11" t="s">
        <v>32</v>
      </c>
      <c r="D10" s="22"/>
      <c r="E10" s="22"/>
      <c r="F10" s="22"/>
      <c r="G10" s="22"/>
      <c r="H10" s="11"/>
      <c r="I10" s="11"/>
      <c r="J10" s="11"/>
      <c r="K10" s="92"/>
      <c r="L10" s="92"/>
      <c r="M10" s="92"/>
      <c r="N10" s="18">
        <v>2.5</v>
      </c>
      <c r="O10" s="20">
        <f>IF(A10="","",A10*N10)</f>
        <v>2.5</v>
      </c>
    </row>
    <row r="11" spans="1:21">
      <c r="A11" s="25"/>
      <c r="B11" s="32"/>
      <c r="C11" s="11"/>
      <c r="D11" s="22"/>
      <c r="E11" s="22"/>
      <c r="F11" s="22"/>
      <c r="G11" s="22"/>
      <c r="H11" s="11"/>
      <c r="I11" s="11"/>
      <c r="J11" s="11"/>
      <c r="K11" s="92"/>
      <c r="L11" s="92"/>
      <c r="M11" s="92"/>
      <c r="N11" s="18"/>
      <c r="O11" s="20"/>
    </row>
    <row r="12" spans="1:21" ht="6" customHeight="1">
      <c r="A12" s="25"/>
      <c r="B12" s="32"/>
      <c r="C12" s="11"/>
      <c r="D12" s="22"/>
      <c r="E12" s="22"/>
      <c r="F12" s="22"/>
      <c r="G12" s="22"/>
      <c r="H12" s="11"/>
      <c r="I12" s="11"/>
      <c r="J12" s="11"/>
      <c r="K12" s="92"/>
      <c r="L12" s="92"/>
      <c r="M12" s="92"/>
      <c r="N12" s="18"/>
      <c r="O12" s="20"/>
    </row>
    <row r="13" spans="1:21" ht="12.75" customHeight="1">
      <c r="A13" s="25"/>
      <c r="B13" s="32"/>
      <c r="C13" s="22"/>
      <c r="D13" s="22"/>
      <c r="E13" s="22"/>
      <c r="F13" s="22"/>
      <c r="G13" s="22"/>
      <c r="H13" s="11"/>
      <c r="I13" s="11"/>
      <c r="J13" s="11"/>
      <c r="K13" s="11"/>
      <c r="L13" s="11"/>
      <c r="M13" s="11"/>
      <c r="N13" s="18"/>
      <c r="O13" s="20"/>
    </row>
    <row r="14" spans="1:21" ht="12.75" customHeight="1">
      <c r="A14" s="25"/>
      <c r="B14" s="32"/>
      <c r="C14" s="26" t="s">
        <v>10</v>
      </c>
      <c r="D14" s="11"/>
      <c r="E14" s="11"/>
      <c r="F14" s="11"/>
      <c r="G14" s="11"/>
      <c r="H14" s="11"/>
      <c r="I14" s="11"/>
      <c r="J14" s="11"/>
      <c r="K14" s="11"/>
      <c r="L14" s="11"/>
      <c r="M14" s="11"/>
      <c r="N14" s="18"/>
      <c r="O14" s="20">
        <f>A14*N14</f>
        <v>0</v>
      </c>
    </row>
    <row r="15" spans="1:21" ht="12.75" customHeight="1">
      <c r="A15" s="56">
        <v>1</v>
      </c>
      <c r="B15" s="32"/>
      <c r="C15" s="11" t="s">
        <v>12</v>
      </c>
      <c r="D15" s="11"/>
      <c r="E15" s="11"/>
      <c r="F15" s="11"/>
      <c r="G15" s="11" t="s">
        <v>34</v>
      </c>
      <c r="H15" s="11"/>
      <c r="I15" s="11"/>
      <c r="J15" s="11"/>
      <c r="K15" s="11"/>
      <c r="L15" s="11"/>
      <c r="M15" s="11"/>
      <c r="N15" s="18">
        <v>10.6</v>
      </c>
      <c r="O15" s="79" t="s">
        <v>31</v>
      </c>
    </row>
    <row r="16" spans="1:21" ht="12.75" customHeight="1">
      <c r="A16" s="25"/>
      <c r="B16" s="32"/>
      <c r="C16" s="11" t="s">
        <v>35</v>
      </c>
      <c r="D16" s="11"/>
      <c r="E16" s="11"/>
      <c r="F16" s="11"/>
      <c r="G16" s="11"/>
      <c r="H16" s="11"/>
      <c r="I16" s="11"/>
      <c r="J16" s="11"/>
      <c r="K16" s="11"/>
      <c r="L16" s="11"/>
      <c r="M16" s="11"/>
      <c r="N16" s="18"/>
      <c r="O16" s="20">
        <f>A16*N16</f>
        <v>0</v>
      </c>
    </row>
    <row r="17" spans="1:30" ht="12.75" customHeight="1">
      <c r="A17" s="25"/>
      <c r="B17" s="32"/>
      <c r="C17" s="11"/>
      <c r="D17" s="11"/>
      <c r="E17" s="11"/>
      <c r="F17" s="11"/>
      <c r="G17" s="11"/>
      <c r="H17" s="11"/>
      <c r="I17" s="11"/>
      <c r="J17" s="11"/>
      <c r="K17" s="11"/>
      <c r="L17" s="11"/>
      <c r="M17" s="11"/>
      <c r="N17" s="18"/>
      <c r="O17" s="20"/>
    </row>
    <row r="18" spans="1:30" ht="12.75" customHeight="1">
      <c r="A18" s="34"/>
      <c r="N18" s="34"/>
      <c r="O18" s="34"/>
    </row>
    <row r="19" spans="1:30" ht="12.75" customHeight="1">
      <c r="A19" s="56">
        <v>1</v>
      </c>
      <c r="B19" s="32"/>
      <c r="C19" s="11" t="s">
        <v>78</v>
      </c>
      <c r="D19" s="11"/>
      <c r="E19" s="11"/>
      <c r="F19" s="11"/>
      <c r="G19" s="11" t="s">
        <v>39</v>
      </c>
      <c r="H19" s="11"/>
      <c r="I19" s="11"/>
      <c r="J19" s="11"/>
      <c r="K19" s="11"/>
      <c r="L19" s="11"/>
      <c r="M19" s="11"/>
      <c r="N19" s="18">
        <v>31</v>
      </c>
      <c r="O19" s="20">
        <f>IF(A19="","",A19*N19)</f>
        <v>31</v>
      </c>
      <c r="P19" s="72"/>
      <c r="Q19" s="32"/>
      <c r="AC19" s="29"/>
      <c r="AD19" s="20">
        <f>P19*N49</f>
        <v>0</v>
      </c>
    </row>
    <row r="20" spans="1:30" ht="12.75" customHeight="1">
      <c r="A20" s="25"/>
      <c r="B20" s="32"/>
      <c r="C20" s="11" t="s">
        <v>37</v>
      </c>
      <c r="D20" s="11"/>
      <c r="E20" s="11"/>
      <c r="F20" s="11"/>
      <c r="G20" s="11"/>
      <c r="H20" s="11"/>
      <c r="I20" s="11"/>
      <c r="J20" s="11"/>
      <c r="K20" s="11"/>
      <c r="L20" s="11"/>
      <c r="M20" s="11"/>
      <c r="N20" s="18"/>
      <c r="O20" s="20">
        <f>A20*N20</f>
        <v>0</v>
      </c>
      <c r="AD20" s="29"/>
    </row>
    <row r="21" spans="1:30" ht="12.75" customHeight="1">
      <c r="A21" s="25"/>
      <c r="B21" s="32"/>
      <c r="C21" s="11"/>
      <c r="D21" s="11"/>
      <c r="E21" s="11"/>
      <c r="F21" s="11"/>
      <c r="G21" s="11"/>
      <c r="H21" s="11"/>
      <c r="I21" s="11"/>
      <c r="J21" s="11"/>
      <c r="K21" s="11"/>
      <c r="L21" s="11"/>
      <c r="M21" s="11"/>
      <c r="N21" s="18"/>
      <c r="O21" s="20"/>
      <c r="AD21" s="29"/>
    </row>
    <row r="22" spans="1:30" ht="12.75" customHeight="1">
      <c r="A22" s="56">
        <v>1</v>
      </c>
      <c r="B22" s="32"/>
      <c r="C22" s="11" t="s">
        <v>78</v>
      </c>
      <c r="D22" s="11"/>
      <c r="E22" s="11"/>
      <c r="F22" s="11"/>
      <c r="G22" s="11"/>
      <c r="H22" s="11"/>
      <c r="I22" s="11"/>
      <c r="J22" s="11"/>
      <c r="K22" s="11"/>
      <c r="L22" s="11"/>
      <c r="M22" s="11"/>
      <c r="N22" s="18">
        <v>11.5</v>
      </c>
      <c r="O22" s="79" t="s">
        <v>31</v>
      </c>
    </row>
    <row r="23" spans="1:30" ht="12.75" customHeight="1">
      <c r="A23" s="25"/>
      <c r="B23" s="32"/>
      <c r="C23" s="11" t="s">
        <v>40</v>
      </c>
      <c r="D23" s="11"/>
      <c r="E23" s="11"/>
      <c r="F23" s="11"/>
      <c r="G23" s="11"/>
      <c r="H23" s="11"/>
      <c r="I23" s="11"/>
      <c r="J23" s="11"/>
      <c r="K23" s="11"/>
      <c r="L23" s="11"/>
      <c r="M23" s="11"/>
      <c r="N23" s="18"/>
      <c r="O23" s="20"/>
    </row>
    <row r="24" spans="1:30" ht="12.75" customHeight="1">
      <c r="A24" s="34"/>
      <c r="C24" s="11"/>
      <c r="D24" s="11"/>
      <c r="E24" s="11"/>
      <c r="F24" s="11"/>
      <c r="G24" s="11"/>
      <c r="H24" s="11"/>
      <c r="N24" s="34"/>
      <c r="O24" s="34"/>
    </row>
    <row r="25" spans="1:30" ht="12.75" customHeight="1">
      <c r="A25" s="34"/>
      <c r="C25" s="11" t="s">
        <v>79</v>
      </c>
      <c r="G25" s="4" t="s">
        <v>80</v>
      </c>
      <c r="H25" s="11"/>
      <c r="N25" s="34">
        <v>21.3</v>
      </c>
      <c r="O25" s="79" t="s">
        <v>31</v>
      </c>
    </row>
    <row r="26" spans="1:30" ht="12.75" customHeight="1">
      <c r="A26" s="34"/>
      <c r="C26" s="11" t="s">
        <v>81</v>
      </c>
      <c r="D26" s="11"/>
      <c r="E26" s="11"/>
      <c r="F26" s="11"/>
      <c r="G26" s="11"/>
      <c r="H26" s="11"/>
      <c r="N26" s="34"/>
      <c r="O26" s="34"/>
    </row>
    <row r="27" spans="1:30" ht="12.75" customHeight="1">
      <c r="A27" s="34"/>
      <c r="N27" s="34"/>
      <c r="O27" s="34"/>
    </row>
    <row r="28" spans="1:30" ht="12.75" customHeight="1">
      <c r="A28" s="25">
        <v>1</v>
      </c>
      <c r="B28" s="32"/>
      <c r="C28" s="32" t="s">
        <v>13</v>
      </c>
      <c r="D28" s="32" t="s">
        <v>14</v>
      </c>
      <c r="E28" s="32"/>
      <c r="F28" s="32"/>
      <c r="G28" s="32" t="s">
        <v>26</v>
      </c>
      <c r="H28" s="32"/>
      <c r="I28" s="32"/>
      <c r="J28" s="35"/>
      <c r="K28" s="35"/>
      <c r="L28" s="35"/>
      <c r="M28" s="35"/>
      <c r="N28" s="29">
        <v>20.8</v>
      </c>
      <c r="O28" s="79" t="s">
        <v>31</v>
      </c>
    </row>
    <row r="29" spans="1:30" ht="12.75" customHeight="1">
      <c r="A29" s="25"/>
      <c r="B29" s="32"/>
      <c r="C29" s="35"/>
      <c r="D29" s="35"/>
      <c r="E29" s="35"/>
      <c r="F29" s="35"/>
      <c r="G29" s="35"/>
      <c r="H29" s="35"/>
      <c r="I29" s="35"/>
      <c r="J29" s="35"/>
      <c r="K29" s="35"/>
      <c r="L29" s="35"/>
      <c r="M29" s="35"/>
      <c r="N29" s="29"/>
      <c r="O29" s="20">
        <f>A29*N29</f>
        <v>0</v>
      </c>
    </row>
    <row r="30" spans="1:30" ht="12.75" customHeight="1">
      <c r="A30" s="56"/>
      <c r="B30" s="32"/>
      <c r="C30" s="11" t="s">
        <v>27</v>
      </c>
      <c r="D30" s="11"/>
      <c r="E30" s="11"/>
      <c r="F30" s="11"/>
      <c r="G30" s="11"/>
      <c r="H30" s="11"/>
      <c r="I30" s="11"/>
      <c r="J30" s="11"/>
      <c r="K30" s="11"/>
      <c r="L30" s="11"/>
      <c r="M30" s="11"/>
      <c r="N30" s="18">
        <v>80</v>
      </c>
      <c r="O30" s="20" t="str">
        <f t="shared" ref="O30:O31" si="1">IF(A30="","",A30*N30)</f>
        <v/>
      </c>
    </row>
    <row r="31" spans="1:30" ht="12.75" customHeight="1">
      <c r="A31" s="56"/>
      <c r="B31" s="32"/>
      <c r="C31" s="11" t="s">
        <v>28</v>
      </c>
      <c r="J31" s="11"/>
      <c r="K31" s="11"/>
      <c r="L31" s="11"/>
      <c r="M31" s="11"/>
      <c r="N31" s="18">
        <v>100</v>
      </c>
      <c r="O31" s="20" t="str">
        <f t="shared" si="1"/>
        <v/>
      </c>
    </row>
    <row r="32" spans="1:30" ht="12.75" customHeight="1">
      <c r="A32" s="37"/>
      <c r="B32" s="38"/>
      <c r="C32" s="38" t="s">
        <v>22</v>
      </c>
      <c r="D32" s="39" t="s">
        <v>19</v>
      </c>
      <c r="E32" s="40">
        <f>O32-J32</f>
        <v>1077.9944289693594</v>
      </c>
      <c r="F32" s="40"/>
      <c r="G32" s="41">
        <v>7.6999999999999999E-2</v>
      </c>
      <c r="H32" s="42" t="s">
        <v>17</v>
      </c>
      <c r="I32" s="39" t="s">
        <v>19</v>
      </c>
      <c r="J32" s="43">
        <f>O32-(O32/(1+G32))</f>
        <v>83.005571030640567</v>
      </c>
      <c r="K32" s="38"/>
      <c r="L32" s="43"/>
      <c r="M32" s="69"/>
      <c r="N32" s="62" t="s">
        <v>20</v>
      </c>
      <c r="O32" s="63">
        <f>SUM(O6:O31)</f>
        <v>1161</v>
      </c>
    </row>
    <row r="33" spans="1:30" ht="12.75" customHeight="1">
      <c r="M33" s="35"/>
      <c r="N33" s="35"/>
      <c r="O33" s="35"/>
    </row>
    <row r="34" spans="1:30" ht="12.75" customHeight="1">
      <c r="A34" s="35"/>
      <c r="B34" s="35"/>
      <c r="C34" s="35"/>
      <c r="M34" s="35"/>
      <c r="N34" s="35"/>
      <c r="O34" s="35"/>
    </row>
    <row r="35" spans="1:30" ht="12.75" customHeight="1">
      <c r="A35" s="35"/>
      <c r="B35" s="35"/>
      <c r="C35" s="32" t="s">
        <v>2</v>
      </c>
      <c r="D35" s="11"/>
      <c r="E35" s="11"/>
      <c r="F35" s="11"/>
      <c r="G35" s="11" t="s">
        <v>76</v>
      </c>
      <c r="H35" s="11"/>
      <c r="I35" s="11"/>
      <c r="J35" s="11"/>
      <c r="K35" s="24"/>
      <c r="L35" s="24"/>
      <c r="M35" s="70"/>
      <c r="N35" s="64"/>
      <c r="O35" s="65"/>
      <c r="AD35" s="20">
        <f t="shared" ref="AD35:AD45" si="2">A52*N52</f>
        <v>0</v>
      </c>
    </row>
    <row r="36" spans="1:30" ht="12.75" customHeight="1">
      <c r="A36" s="35"/>
      <c r="B36" s="35"/>
      <c r="C36" s="32" t="s">
        <v>30</v>
      </c>
      <c r="G36" s="4" t="s">
        <v>29</v>
      </c>
      <c r="H36" s="11"/>
      <c r="I36" s="11"/>
      <c r="J36" s="11"/>
      <c r="K36" s="24"/>
      <c r="L36" s="24"/>
      <c r="M36" s="70"/>
      <c r="N36" s="64"/>
      <c r="O36" s="65"/>
      <c r="AD36" s="20">
        <f t="shared" si="2"/>
        <v>0</v>
      </c>
    </row>
    <row r="37" spans="1:30" ht="12.75" customHeight="1">
      <c r="A37" s="35"/>
      <c r="B37" s="35"/>
      <c r="C37" s="32" t="s">
        <v>3</v>
      </c>
      <c r="D37" s="11"/>
      <c r="E37" s="11"/>
      <c r="F37" s="11"/>
      <c r="G37" s="11" t="s">
        <v>56</v>
      </c>
      <c r="H37" s="11"/>
      <c r="I37" s="11"/>
      <c r="J37" s="11"/>
      <c r="K37" s="24"/>
      <c r="L37" s="24"/>
      <c r="M37" s="70"/>
      <c r="N37" s="64"/>
      <c r="O37" s="65"/>
      <c r="AD37" s="20">
        <f t="shared" si="2"/>
        <v>0</v>
      </c>
    </row>
    <row r="38" spans="1:30" ht="12.75" customHeight="1">
      <c r="A38" s="35"/>
      <c r="B38" s="35"/>
      <c r="C38" s="32" t="s">
        <v>4</v>
      </c>
      <c r="D38" s="11"/>
      <c r="E38" s="11"/>
      <c r="F38" s="11"/>
      <c r="G38" s="11" t="s">
        <v>23</v>
      </c>
      <c r="H38" s="11"/>
      <c r="I38" s="11"/>
      <c r="J38" s="11"/>
      <c r="K38" s="24"/>
      <c r="L38" s="24"/>
      <c r="M38" s="70"/>
      <c r="N38" s="64"/>
      <c r="O38" s="65"/>
      <c r="AD38" s="20">
        <f t="shared" si="2"/>
        <v>0</v>
      </c>
    </row>
    <row r="39" spans="1:30" ht="12.75" customHeight="1">
      <c r="A39" s="35"/>
      <c r="B39" s="35"/>
      <c r="C39" s="35"/>
      <c r="M39" s="35"/>
      <c r="N39" s="35"/>
      <c r="O39" s="35"/>
      <c r="AD39" s="20">
        <f t="shared" si="2"/>
        <v>0</v>
      </c>
    </row>
    <row r="40" spans="1:30" ht="12.75" customHeight="1">
      <c r="A40" s="35"/>
      <c r="B40" s="35"/>
      <c r="C40" s="35"/>
      <c r="M40" s="35"/>
      <c r="N40" s="35"/>
      <c r="O40" s="35"/>
      <c r="AD40" s="20">
        <f t="shared" si="2"/>
        <v>0</v>
      </c>
    </row>
    <row r="41" spans="1:30" ht="12.75" customHeight="1">
      <c r="A41" s="67"/>
      <c r="B41" s="32"/>
      <c r="C41" s="35"/>
      <c r="M41" s="35"/>
      <c r="N41" s="35"/>
      <c r="O41" s="35"/>
      <c r="AD41" s="20">
        <f t="shared" si="2"/>
        <v>0</v>
      </c>
    </row>
    <row r="42" spans="1:30" ht="12.75" customHeight="1">
      <c r="A42" s="35"/>
      <c r="B42" s="35"/>
      <c r="C42" s="44" t="s">
        <v>70</v>
      </c>
      <c r="D42" s="45"/>
      <c r="E42" s="45"/>
      <c r="F42" s="45"/>
      <c r="G42" s="45" t="s">
        <v>9</v>
      </c>
      <c r="H42" s="46"/>
      <c r="I42" s="45"/>
      <c r="J42" s="45"/>
      <c r="K42" s="47" t="s">
        <v>18</v>
      </c>
      <c r="L42" s="48"/>
      <c r="M42" s="49"/>
      <c r="N42" s="76"/>
      <c r="O42" s="76"/>
      <c r="AD42" s="20">
        <f t="shared" si="2"/>
        <v>0</v>
      </c>
    </row>
    <row r="43" spans="1:30" ht="12.75" customHeight="1">
      <c r="A43" s="35"/>
      <c r="B43" s="35"/>
      <c r="C43" s="35"/>
      <c r="M43" s="35"/>
      <c r="N43" s="35"/>
      <c r="O43" s="35"/>
      <c r="AD43" s="20">
        <f t="shared" si="2"/>
        <v>0</v>
      </c>
    </row>
    <row r="44" spans="1:30" ht="12.75" customHeight="1">
      <c r="A44" s="35"/>
      <c r="B44" s="35"/>
      <c r="C44" s="35"/>
      <c r="M44" s="35"/>
      <c r="N44" s="35"/>
      <c r="O44" s="35"/>
      <c r="AD44" s="20">
        <f t="shared" si="2"/>
        <v>0</v>
      </c>
    </row>
    <row r="45" spans="1:30" ht="12.75" customHeight="1">
      <c r="A45" s="35"/>
      <c r="B45" s="35"/>
      <c r="C45" s="35"/>
      <c r="M45" s="35"/>
      <c r="N45" s="35"/>
      <c r="O45" s="35"/>
      <c r="AD45" s="20">
        <f t="shared" si="2"/>
        <v>0</v>
      </c>
    </row>
    <row r="46" spans="1:30" ht="12.75" customHeight="1">
      <c r="A46" s="67"/>
      <c r="B46" s="32"/>
      <c r="C46" s="35"/>
      <c r="D46" s="11"/>
      <c r="E46" s="11"/>
      <c r="F46" s="11"/>
      <c r="G46" s="11"/>
      <c r="H46" s="11"/>
      <c r="I46" s="11"/>
      <c r="J46" s="11"/>
      <c r="K46" s="11"/>
      <c r="L46" s="11"/>
      <c r="M46" s="32"/>
      <c r="N46" s="61"/>
      <c r="O46" s="71"/>
    </row>
    <row r="47" spans="1:30" ht="12.75" customHeight="1">
      <c r="A47" s="68"/>
      <c r="B47" s="32"/>
      <c r="C47" s="32"/>
      <c r="D47" s="11"/>
      <c r="E47" s="11"/>
      <c r="F47" s="11"/>
      <c r="G47" s="11"/>
      <c r="H47" s="11"/>
      <c r="I47" s="11"/>
      <c r="J47" s="11"/>
      <c r="K47" s="11"/>
      <c r="L47" s="11"/>
      <c r="M47" s="32"/>
      <c r="N47" s="61"/>
      <c r="O47" s="71">
        <f t="shared" ref="O47" si="3">A47*N47</f>
        <v>0</v>
      </c>
    </row>
    <row r="48" spans="1:30" ht="12.75" customHeight="1">
      <c r="A48" s="12" t="s">
        <v>0</v>
      </c>
      <c r="B48" s="10"/>
      <c r="C48" s="10" t="s">
        <v>1</v>
      </c>
      <c r="D48" s="10"/>
      <c r="E48" s="10"/>
      <c r="F48" s="10"/>
      <c r="G48" s="16" t="s">
        <v>24</v>
      </c>
      <c r="H48" s="10"/>
      <c r="I48" s="10"/>
      <c r="J48" s="10"/>
      <c r="K48" s="10"/>
      <c r="L48" s="10"/>
      <c r="M48" s="10"/>
      <c r="N48" s="31" t="s">
        <v>5</v>
      </c>
      <c r="O48" s="31" t="s">
        <v>6</v>
      </c>
    </row>
    <row r="49" spans="1:15" ht="12.75" customHeight="1">
      <c r="A49" s="57"/>
      <c r="C49" s="21" t="s">
        <v>11</v>
      </c>
      <c r="D49" s="11"/>
      <c r="E49" s="11"/>
      <c r="F49" s="11"/>
      <c r="G49" s="11" t="s">
        <v>38</v>
      </c>
      <c r="H49" s="11"/>
      <c r="I49" s="11"/>
      <c r="J49" s="11"/>
      <c r="K49" s="11"/>
      <c r="L49" s="11"/>
      <c r="M49" s="11"/>
      <c r="N49" s="18">
        <v>14.9</v>
      </c>
      <c r="O49" s="20" t="str">
        <f t="shared" ref="O49:O66" si="4">IF(A49="","",A49*N49)</f>
        <v/>
      </c>
    </row>
    <row r="50" spans="1:15" ht="12.75" customHeight="1">
      <c r="A50" s="34"/>
      <c r="C50" s="11" t="s">
        <v>36</v>
      </c>
      <c r="D50" s="11"/>
      <c r="E50" s="11"/>
      <c r="F50" s="11"/>
      <c r="G50" s="11"/>
      <c r="H50" s="11"/>
      <c r="I50" s="11"/>
      <c r="J50" s="11"/>
      <c r="K50" s="11"/>
      <c r="L50" s="11"/>
      <c r="M50" s="11"/>
      <c r="N50" s="18"/>
      <c r="O50" s="20" t="str">
        <f t="shared" si="4"/>
        <v/>
      </c>
    </row>
    <row r="51" spans="1:15" ht="2.85" customHeight="1">
      <c r="A51" s="74"/>
      <c r="B51" s="11"/>
      <c r="C51" s="11"/>
      <c r="D51" s="11"/>
      <c r="E51" s="11"/>
      <c r="F51" s="11"/>
      <c r="G51" s="11"/>
      <c r="H51" s="11"/>
      <c r="I51" s="11"/>
      <c r="J51" s="11"/>
      <c r="K51" s="24"/>
      <c r="L51" s="24"/>
      <c r="M51" s="24"/>
      <c r="N51" s="75"/>
      <c r="O51" s="20" t="str">
        <f t="shared" si="4"/>
        <v/>
      </c>
    </row>
    <row r="52" spans="1:15" ht="12.75" customHeight="1">
      <c r="A52" s="56"/>
      <c r="B52" s="11"/>
      <c r="C52" s="11" t="s">
        <v>79</v>
      </c>
      <c r="D52" s="11"/>
      <c r="E52" s="11"/>
      <c r="F52" s="11"/>
      <c r="G52" s="11"/>
      <c r="H52" s="11"/>
      <c r="I52" s="11"/>
      <c r="J52" s="11"/>
      <c r="K52" s="11"/>
      <c r="L52" s="11"/>
      <c r="N52" s="81">
        <v>15.9</v>
      </c>
      <c r="O52" s="20" t="str">
        <f t="shared" si="4"/>
        <v/>
      </c>
    </row>
    <row r="53" spans="1:15" ht="12.75" customHeight="1">
      <c r="A53" s="25"/>
      <c r="B53" s="11"/>
      <c r="C53" s="11" t="s">
        <v>82</v>
      </c>
      <c r="D53" s="11"/>
      <c r="E53" s="11" t="s">
        <v>83</v>
      </c>
      <c r="F53" s="11"/>
      <c r="G53" s="11" t="s">
        <v>84</v>
      </c>
      <c r="H53" s="11"/>
      <c r="I53" s="11"/>
      <c r="J53" s="11"/>
      <c r="K53" s="11"/>
      <c r="L53" s="11"/>
      <c r="M53" s="11"/>
      <c r="N53" s="81"/>
      <c r="O53" s="20" t="str">
        <f t="shared" si="4"/>
        <v/>
      </c>
    </row>
    <row r="54" spans="1:15" ht="2.85" customHeight="1">
      <c r="A54" s="25"/>
      <c r="B54" s="11"/>
      <c r="C54" s="11"/>
      <c r="D54" s="11"/>
      <c r="E54" s="11"/>
      <c r="F54" s="11"/>
      <c r="G54" s="11"/>
      <c r="H54" s="11"/>
      <c r="I54" s="11"/>
      <c r="J54" s="11"/>
      <c r="K54" s="11"/>
      <c r="L54" s="11"/>
      <c r="M54" s="11"/>
      <c r="N54" s="81"/>
      <c r="O54" s="20" t="str">
        <f t="shared" si="4"/>
        <v/>
      </c>
    </row>
    <row r="55" spans="1:15" ht="12.75" customHeight="1">
      <c r="A55" s="56"/>
      <c r="B55" s="11"/>
      <c r="C55" s="11" t="s">
        <v>79</v>
      </c>
      <c r="D55" s="11"/>
      <c r="E55" s="11"/>
      <c r="F55" s="11"/>
      <c r="G55" s="11"/>
      <c r="H55" s="11"/>
      <c r="I55" s="11"/>
      <c r="J55" s="11"/>
      <c r="K55" s="11"/>
      <c r="L55" s="11"/>
      <c r="M55" s="11"/>
      <c r="N55" s="81">
        <v>26.9</v>
      </c>
      <c r="O55" s="20" t="str">
        <f t="shared" si="4"/>
        <v/>
      </c>
    </row>
    <row r="56" spans="1:15" ht="12.75" customHeight="1">
      <c r="A56" s="25"/>
      <c r="B56" s="11"/>
      <c r="C56" s="11" t="s">
        <v>37</v>
      </c>
      <c r="D56" s="11"/>
      <c r="E56" s="11" t="s">
        <v>85</v>
      </c>
      <c r="F56" s="11"/>
      <c r="G56" s="11" t="s">
        <v>86</v>
      </c>
      <c r="H56" s="11"/>
      <c r="I56" s="11"/>
      <c r="J56" s="11"/>
      <c r="K56" s="11"/>
      <c r="L56" s="11"/>
      <c r="M56" s="11"/>
      <c r="N56" s="81"/>
      <c r="O56" s="20" t="str">
        <f t="shared" si="4"/>
        <v/>
      </c>
    </row>
    <row r="57" spans="1:15" ht="2.85" customHeight="1">
      <c r="A57" s="25"/>
      <c r="B57" s="11"/>
      <c r="C57" s="11"/>
      <c r="D57" s="11"/>
      <c r="E57" s="11"/>
      <c r="F57" s="11"/>
      <c r="G57" s="11"/>
      <c r="H57" s="11"/>
      <c r="I57" s="11"/>
      <c r="J57" s="11"/>
      <c r="K57" s="11"/>
      <c r="L57" s="11"/>
      <c r="M57" s="11"/>
      <c r="N57" s="81"/>
      <c r="O57" s="20" t="str">
        <f t="shared" si="4"/>
        <v/>
      </c>
    </row>
    <row r="58" spans="1:15">
      <c r="A58" s="56"/>
      <c r="B58" s="11"/>
      <c r="C58" s="11" t="s">
        <v>87</v>
      </c>
      <c r="D58" s="11"/>
      <c r="E58" s="11"/>
      <c r="F58" s="11"/>
      <c r="G58" s="11"/>
      <c r="H58" s="11"/>
      <c r="I58" s="11"/>
      <c r="J58" s="11"/>
      <c r="K58" s="11"/>
      <c r="L58" s="11"/>
      <c r="M58" s="11"/>
      <c r="N58" s="81">
        <v>19.899999999999999</v>
      </c>
      <c r="O58" s="20" t="str">
        <f t="shared" si="4"/>
        <v/>
      </c>
    </row>
    <row r="59" spans="1:15">
      <c r="A59" s="25"/>
      <c r="B59" s="11"/>
      <c r="C59" s="52" t="s">
        <v>88</v>
      </c>
      <c r="D59" s="11"/>
      <c r="E59" s="11" t="s">
        <v>89</v>
      </c>
      <c r="F59" s="11"/>
      <c r="G59" s="11" t="s">
        <v>90</v>
      </c>
      <c r="H59" s="11"/>
      <c r="I59" s="11"/>
      <c r="J59" s="11"/>
      <c r="K59" s="11"/>
      <c r="L59" s="11"/>
      <c r="M59" s="11"/>
      <c r="N59" s="81"/>
      <c r="O59" s="20" t="str">
        <f t="shared" si="4"/>
        <v/>
      </c>
    </row>
    <row r="60" spans="1:15" ht="2.85" customHeight="1">
      <c r="A60" s="25"/>
      <c r="B60" s="11"/>
      <c r="C60" s="11"/>
      <c r="D60" s="11"/>
      <c r="E60" s="11"/>
      <c r="F60" s="11"/>
      <c r="G60" s="11"/>
      <c r="H60" s="11"/>
      <c r="I60" s="11"/>
      <c r="J60" s="11"/>
      <c r="K60" s="11"/>
      <c r="L60" s="11"/>
      <c r="M60" s="11"/>
      <c r="N60" s="81"/>
      <c r="O60" s="20" t="str">
        <f t="shared" si="4"/>
        <v/>
      </c>
    </row>
    <row r="61" spans="1:15">
      <c r="A61" s="56"/>
      <c r="B61" s="11"/>
      <c r="C61" s="11" t="s">
        <v>87</v>
      </c>
      <c r="D61" s="11"/>
      <c r="E61" s="11"/>
      <c r="F61" s="11"/>
      <c r="G61" s="11"/>
      <c r="H61" s="11"/>
      <c r="I61" s="11"/>
      <c r="J61" s="11"/>
      <c r="K61" s="11"/>
      <c r="L61" s="11"/>
      <c r="M61" s="11"/>
      <c r="N61" s="81">
        <v>109</v>
      </c>
      <c r="O61" s="20" t="str">
        <f t="shared" si="4"/>
        <v/>
      </c>
    </row>
    <row r="62" spans="1:15">
      <c r="A62" s="25"/>
      <c r="B62" s="11"/>
      <c r="C62" s="11" t="s">
        <v>91</v>
      </c>
      <c r="D62" s="11"/>
      <c r="E62" s="11" t="s">
        <v>92</v>
      </c>
      <c r="F62" s="11"/>
      <c r="G62" s="11" t="s">
        <v>93</v>
      </c>
      <c r="H62" s="11"/>
      <c r="I62" s="11"/>
      <c r="J62" s="11"/>
      <c r="K62" s="11"/>
      <c r="L62" s="11"/>
      <c r="M62" s="11"/>
      <c r="N62" s="81"/>
      <c r="O62" s="20" t="str">
        <f t="shared" si="4"/>
        <v/>
      </c>
    </row>
    <row r="63" spans="1:15" ht="3.2" customHeight="1">
      <c r="A63" s="34"/>
      <c r="N63" s="34"/>
      <c r="O63" s="20" t="str">
        <f t="shared" si="4"/>
        <v/>
      </c>
    </row>
    <row r="64" spans="1:15" ht="3.75" customHeight="1">
      <c r="A64" s="34"/>
      <c r="N64" s="34"/>
      <c r="O64" s="20" t="str">
        <f t="shared" si="4"/>
        <v/>
      </c>
    </row>
    <row r="65" spans="1:31" ht="12.75" customHeight="1">
      <c r="A65" s="25"/>
      <c r="B65" s="32"/>
      <c r="C65" s="32"/>
      <c r="D65" s="32"/>
      <c r="E65" s="32"/>
      <c r="F65" s="32"/>
      <c r="G65" s="32"/>
      <c r="H65" s="32"/>
      <c r="I65" s="32"/>
      <c r="J65" s="32"/>
      <c r="K65" s="93"/>
      <c r="L65" s="93"/>
      <c r="M65" s="92"/>
      <c r="N65" s="18"/>
      <c r="O65" s="20" t="str">
        <f t="shared" si="4"/>
        <v/>
      </c>
    </row>
    <row r="66" spans="1:31" ht="12.75" customHeight="1">
      <c r="A66" s="25"/>
      <c r="B66" s="32"/>
      <c r="C66" s="32"/>
      <c r="D66" s="32"/>
      <c r="E66" s="32"/>
      <c r="F66" s="32"/>
      <c r="G66" s="32"/>
      <c r="H66" s="32"/>
      <c r="I66" s="32"/>
      <c r="J66" s="32"/>
      <c r="K66" s="93"/>
      <c r="L66" s="93"/>
      <c r="M66" s="92"/>
      <c r="N66" s="18"/>
      <c r="O66" s="20" t="str">
        <f t="shared" si="4"/>
        <v/>
      </c>
    </row>
    <row r="67" spans="1:31">
      <c r="A67" s="56"/>
      <c r="B67" s="32"/>
      <c r="C67" s="23" t="s">
        <v>8</v>
      </c>
      <c r="D67" s="11"/>
      <c r="E67" s="11"/>
      <c r="F67" s="11"/>
      <c r="G67" s="11"/>
      <c r="H67" s="11"/>
      <c r="I67" s="11"/>
      <c r="J67" s="11"/>
      <c r="K67" s="93"/>
      <c r="L67" s="93"/>
      <c r="M67" s="92"/>
      <c r="N67" s="18">
        <v>249.4</v>
      </c>
      <c r="O67" s="20" t="str">
        <f>IF(A67="","",A67*N67)</f>
        <v/>
      </c>
    </row>
    <row r="68" spans="1:31">
      <c r="A68" s="25"/>
      <c r="B68" s="32"/>
      <c r="C68" s="11" t="s">
        <v>25</v>
      </c>
      <c r="D68" s="11"/>
      <c r="E68" s="11"/>
      <c r="F68" s="11"/>
      <c r="G68" s="11" t="s">
        <v>16</v>
      </c>
      <c r="H68" s="11" t="s">
        <v>45</v>
      </c>
      <c r="I68" s="11"/>
      <c r="J68" s="11"/>
      <c r="K68" s="93"/>
      <c r="L68" s="93"/>
      <c r="M68" s="92"/>
      <c r="N68" s="18"/>
      <c r="O68" s="20" t="str">
        <f t="shared" ref="O68:O90" si="5">IF(A68="","",A68*N68)</f>
        <v/>
      </c>
    </row>
    <row r="69" spans="1:31">
      <c r="A69" s="55" t="str">
        <f>IF(A67&gt;0,A67,"")</f>
        <v/>
      </c>
      <c r="B69" s="32"/>
      <c r="C69" s="11" t="s">
        <v>32</v>
      </c>
      <c r="D69" s="11"/>
      <c r="E69" s="11"/>
      <c r="F69" s="11"/>
      <c r="G69" s="11"/>
      <c r="H69" s="11"/>
      <c r="I69" s="11"/>
      <c r="J69" s="11"/>
      <c r="K69" s="93"/>
      <c r="L69" s="93"/>
      <c r="M69" s="92"/>
      <c r="N69" s="18">
        <v>0.6</v>
      </c>
      <c r="O69" s="20" t="str">
        <f t="shared" si="5"/>
        <v/>
      </c>
    </row>
    <row r="70" spans="1:31" customFormat="1">
      <c r="A70" s="25"/>
      <c r="B70" s="32"/>
      <c r="C70" s="11"/>
      <c r="D70" s="11"/>
      <c r="E70" s="11"/>
      <c r="F70" s="11"/>
      <c r="G70" s="11"/>
      <c r="H70" s="11"/>
      <c r="I70" s="11"/>
      <c r="J70" s="11"/>
      <c r="K70" s="93"/>
      <c r="L70" s="93"/>
      <c r="M70" s="92"/>
      <c r="N70" s="18"/>
      <c r="O70" s="20" t="str">
        <f t="shared" si="5"/>
        <v/>
      </c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</row>
    <row r="71" spans="1:31">
      <c r="A71" s="56"/>
      <c r="B71" s="32"/>
      <c r="C71" s="11" t="s">
        <v>41</v>
      </c>
      <c r="D71" s="11"/>
      <c r="E71" s="11" t="s">
        <v>42</v>
      </c>
      <c r="F71" s="11"/>
      <c r="G71" s="11"/>
      <c r="H71" s="11"/>
      <c r="I71" s="11"/>
      <c r="J71" s="11"/>
      <c r="K71" s="93"/>
      <c r="L71" s="93"/>
      <c r="M71" s="92"/>
      <c r="N71" s="18">
        <v>124.4</v>
      </c>
      <c r="O71" s="20" t="str">
        <f t="shared" si="5"/>
        <v/>
      </c>
    </row>
    <row r="72" spans="1:31">
      <c r="A72" s="25"/>
      <c r="B72" s="32"/>
      <c r="C72" s="11" t="s">
        <v>43</v>
      </c>
      <c r="G72" s="11" t="s">
        <v>16</v>
      </c>
      <c r="H72" s="11" t="s">
        <v>44</v>
      </c>
      <c r="K72" s="93"/>
      <c r="L72" s="93"/>
      <c r="M72" s="92"/>
      <c r="N72" s="29"/>
      <c r="O72" s="20" t="str">
        <f t="shared" si="5"/>
        <v/>
      </c>
    </row>
    <row r="73" spans="1:31">
      <c r="A73" s="55" t="str">
        <f>IF(A71&gt;0,A71,"")</f>
        <v/>
      </c>
      <c r="B73" s="32"/>
      <c r="C73" s="11" t="s">
        <v>32</v>
      </c>
      <c r="N73" s="29">
        <v>0.6</v>
      </c>
      <c r="O73" s="20" t="str">
        <f t="shared" si="5"/>
        <v/>
      </c>
    </row>
    <row r="74" spans="1:31">
      <c r="A74" s="25"/>
      <c r="B74" s="32"/>
      <c r="C74" s="35"/>
      <c r="D74" s="35"/>
      <c r="E74" s="35"/>
      <c r="F74" s="35"/>
      <c r="G74" s="35"/>
      <c r="H74" s="35"/>
      <c r="I74" s="35"/>
      <c r="J74" s="35"/>
      <c r="K74" s="36"/>
      <c r="L74" s="36"/>
      <c r="M74" s="36"/>
      <c r="N74" s="18"/>
      <c r="O74" s="20" t="str">
        <f t="shared" si="5"/>
        <v/>
      </c>
    </row>
    <row r="75" spans="1:31">
      <c r="A75" s="56"/>
      <c r="B75" s="32"/>
      <c r="C75" s="11" t="s">
        <v>94</v>
      </c>
      <c r="K75" s="80"/>
      <c r="L75" s="80"/>
      <c r="M75" s="80"/>
      <c r="N75" s="81">
        <v>22.5</v>
      </c>
      <c r="O75" s="20" t="str">
        <f t="shared" si="5"/>
        <v/>
      </c>
    </row>
    <row r="76" spans="1:31">
      <c r="A76" s="25"/>
      <c r="B76" s="32"/>
      <c r="C76" s="11" t="s">
        <v>95</v>
      </c>
      <c r="K76" s="93"/>
      <c r="L76" s="93"/>
      <c r="M76" s="93"/>
      <c r="N76" s="81"/>
      <c r="O76" s="20" t="str">
        <f t="shared" si="5"/>
        <v/>
      </c>
    </row>
    <row r="77" spans="1:31">
      <c r="A77" s="25"/>
      <c r="B77" s="32"/>
      <c r="K77" s="93"/>
      <c r="L77" s="93"/>
      <c r="M77" s="93"/>
      <c r="N77" s="81"/>
      <c r="O77" s="20" t="str">
        <f t="shared" si="5"/>
        <v/>
      </c>
    </row>
    <row r="78" spans="1:31">
      <c r="A78" s="56"/>
      <c r="B78" s="32"/>
      <c r="C78" s="15" t="s">
        <v>96</v>
      </c>
      <c r="D78" s="2"/>
      <c r="E78" s="2" t="s">
        <v>103</v>
      </c>
      <c r="G78" s="11"/>
      <c r="H78" s="11"/>
      <c r="I78" s="11"/>
      <c r="J78" s="11"/>
      <c r="K78" s="93"/>
      <c r="L78" s="93"/>
      <c r="M78" s="93"/>
      <c r="N78" s="81">
        <v>34.5</v>
      </c>
      <c r="O78" s="20" t="str">
        <f t="shared" si="5"/>
        <v/>
      </c>
    </row>
    <row r="79" spans="1:31">
      <c r="A79" s="25"/>
      <c r="B79" s="32"/>
      <c r="C79" s="11" t="s">
        <v>104</v>
      </c>
      <c r="D79" s="2"/>
      <c r="E79" s="2"/>
      <c r="I79" s="11"/>
      <c r="J79" s="11"/>
      <c r="K79" s="93"/>
      <c r="L79" s="93"/>
      <c r="M79" s="93"/>
      <c r="N79" s="81"/>
      <c r="O79" s="20" t="str">
        <f t="shared" si="5"/>
        <v/>
      </c>
      <c r="P79"/>
    </row>
    <row r="80" spans="1:31">
      <c r="A80" s="25"/>
      <c r="B80" s="32"/>
      <c r="C80" s="11"/>
      <c r="D80" s="2"/>
      <c r="E80" s="2"/>
      <c r="I80" s="11"/>
      <c r="J80" s="11"/>
      <c r="K80" s="93"/>
      <c r="L80" s="93"/>
      <c r="M80" s="93"/>
      <c r="N80" s="81"/>
      <c r="O80" s="20" t="str">
        <f t="shared" si="5"/>
        <v/>
      </c>
    </row>
    <row r="81" spans="1:30">
      <c r="A81" s="56"/>
      <c r="B81" s="32"/>
      <c r="C81" s="11"/>
      <c r="D81" s="2"/>
      <c r="E81" s="2"/>
      <c r="I81" s="11"/>
      <c r="J81" s="11"/>
      <c r="K81" s="11"/>
      <c r="L81" s="11"/>
      <c r="M81" s="11"/>
      <c r="N81" s="81">
        <v>184.4</v>
      </c>
      <c r="O81" s="20" t="str">
        <f t="shared" si="5"/>
        <v/>
      </c>
      <c r="R81" s="11"/>
      <c r="AC81" s="29"/>
      <c r="AD81" s="20"/>
    </row>
    <row r="82" spans="1:30">
      <c r="A82" s="34"/>
      <c r="C82" s="15" t="s">
        <v>97</v>
      </c>
      <c r="D82" s="2"/>
      <c r="E82" s="2" t="s">
        <v>103</v>
      </c>
      <c r="J82" s="11"/>
      <c r="K82" s="11"/>
      <c r="L82" s="11"/>
      <c r="M82" s="11"/>
      <c r="N82" s="82"/>
      <c r="O82" s="20" t="str">
        <f t="shared" si="5"/>
        <v/>
      </c>
    </row>
    <row r="83" spans="1:30">
      <c r="A83" s="55" t="str">
        <f>IF(A81&gt;0,A81,"")</f>
        <v/>
      </c>
      <c r="C83" s="11" t="s">
        <v>105</v>
      </c>
      <c r="N83" s="82">
        <v>0.6</v>
      </c>
      <c r="O83" s="20" t="str">
        <f t="shared" si="5"/>
        <v/>
      </c>
    </row>
    <row r="84" spans="1:30" ht="1.35" customHeight="1">
      <c r="A84" s="25"/>
      <c r="C84" s="11"/>
      <c r="N84" s="82"/>
      <c r="O84" s="20" t="str">
        <f t="shared" si="5"/>
        <v/>
      </c>
    </row>
    <row r="85" spans="1:30" ht="12.75" customHeight="1">
      <c r="A85" s="25"/>
      <c r="C85" s="11"/>
      <c r="N85" s="82"/>
      <c r="O85" s="20" t="str">
        <f t="shared" si="5"/>
        <v/>
      </c>
    </row>
    <row r="86" spans="1:30">
      <c r="A86" s="56"/>
      <c r="C86" s="11" t="s">
        <v>98</v>
      </c>
      <c r="N86" s="82">
        <v>21.9</v>
      </c>
      <c r="O86" s="20" t="str">
        <f t="shared" si="5"/>
        <v/>
      </c>
    </row>
    <row r="87" spans="1:30" ht="12.75" customHeight="1">
      <c r="A87" s="25"/>
      <c r="C87" s="11" t="s">
        <v>99</v>
      </c>
      <c r="G87" s="4" t="s">
        <v>100</v>
      </c>
      <c r="N87" s="82"/>
      <c r="O87" s="20" t="str">
        <f t="shared" si="5"/>
        <v/>
      </c>
    </row>
    <row r="88" spans="1:30" ht="12.75" customHeight="1">
      <c r="A88" s="25"/>
      <c r="C88" s="11"/>
      <c r="N88" s="82"/>
      <c r="O88" s="20" t="str">
        <f t="shared" si="5"/>
        <v/>
      </c>
    </row>
    <row r="89" spans="1:30" ht="12.75" customHeight="1">
      <c r="A89" s="56"/>
      <c r="C89" s="11" t="s">
        <v>101</v>
      </c>
      <c r="G89" s="4" t="s">
        <v>100</v>
      </c>
      <c r="N89" s="82">
        <v>19.899999999999999</v>
      </c>
      <c r="O89" s="20" t="str">
        <f t="shared" si="5"/>
        <v/>
      </c>
      <c r="T89" s="2"/>
    </row>
    <row r="90" spans="1:30" ht="12.75" customHeight="1">
      <c r="A90" s="78"/>
      <c r="C90" s="11" t="s">
        <v>102</v>
      </c>
      <c r="N90" s="29"/>
      <c r="O90" s="20" t="str">
        <f t="shared" si="5"/>
        <v/>
      </c>
      <c r="T90" s="2"/>
    </row>
    <row r="91" spans="1:30" ht="12.75" customHeight="1">
      <c r="A91" s="37"/>
      <c r="B91" s="38"/>
      <c r="C91" s="38" t="s">
        <v>22</v>
      </c>
      <c r="D91" s="39" t="s">
        <v>19</v>
      </c>
      <c r="E91" s="40">
        <f>O91-J91</f>
        <v>1077.9944289693594</v>
      </c>
      <c r="F91" s="40"/>
      <c r="G91" s="41">
        <v>7.6999999999999999E-2</v>
      </c>
      <c r="H91" s="42" t="s">
        <v>17</v>
      </c>
      <c r="I91" s="39" t="s">
        <v>19</v>
      </c>
      <c r="J91" s="43">
        <f>O91-(O91/(1+G91))</f>
        <v>83.005571030640567</v>
      </c>
      <c r="K91" s="38"/>
      <c r="L91" s="43"/>
      <c r="M91" s="43"/>
      <c r="N91" s="62" t="s">
        <v>20</v>
      </c>
      <c r="O91" s="63">
        <f>O32+(SUM(O49:O90))</f>
        <v>1161</v>
      </c>
      <c r="T91" s="2"/>
    </row>
    <row r="92" spans="1:30" ht="12.75" customHeight="1">
      <c r="N92" s="35"/>
      <c r="O92" s="35"/>
      <c r="T92" s="2"/>
    </row>
    <row r="93" spans="1:30" ht="12.75" customHeight="1">
      <c r="A93" s="35"/>
      <c r="C93" s="11" t="s">
        <v>2</v>
      </c>
      <c r="D93" s="11"/>
      <c r="E93" s="11"/>
      <c r="F93" s="11"/>
      <c r="G93" s="11" t="s">
        <v>77</v>
      </c>
      <c r="H93" s="11"/>
      <c r="I93" s="11"/>
      <c r="J93" s="11"/>
      <c r="K93" s="24"/>
      <c r="L93" s="24"/>
      <c r="M93" s="24"/>
      <c r="N93" s="64"/>
      <c r="O93" s="65"/>
      <c r="T93" s="2"/>
    </row>
    <row r="94" spans="1:30" ht="12.75" customHeight="1">
      <c r="A94" s="35"/>
      <c r="C94" s="11" t="s">
        <v>30</v>
      </c>
      <c r="G94" s="4" t="s">
        <v>29</v>
      </c>
      <c r="H94" s="11"/>
      <c r="I94" s="11"/>
      <c r="J94" s="11"/>
      <c r="K94" s="24"/>
      <c r="L94" s="24"/>
      <c r="M94" s="24"/>
      <c r="N94" s="64"/>
      <c r="O94" s="65"/>
      <c r="T94" s="2"/>
    </row>
    <row r="95" spans="1:30" ht="12.75" customHeight="1">
      <c r="A95" s="35"/>
      <c r="C95" s="11" t="s">
        <v>3</v>
      </c>
      <c r="D95" s="11"/>
      <c r="E95" s="11"/>
      <c r="F95" s="11"/>
      <c r="G95" s="11" t="s">
        <v>56</v>
      </c>
      <c r="H95" s="11"/>
      <c r="I95" s="11"/>
      <c r="J95" s="11"/>
      <c r="K95" s="24"/>
      <c r="L95" s="24"/>
      <c r="M95" s="24"/>
      <c r="N95" s="64"/>
      <c r="O95" s="65"/>
      <c r="T95" s="2"/>
    </row>
    <row r="96" spans="1:30" ht="12.75" customHeight="1">
      <c r="A96" s="35"/>
      <c r="C96" s="32" t="s">
        <v>4</v>
      </c>
      <c r="D96" s="11"/>
      <c r="E96" s="11"/>
      <c r="F96" s="11"/>
      <c r="G96" s="11" t="s">
        <v>23</v>
      </c>
      <c r="H96" s="11"/>
      <c r="I96" s="11"/>
      <c r="J96" s="11"/>
      <c r="K96" s="24"/>
      <c r="L96" s="24"/>
      <c r="M96" s="24"/>
      <c r="N96" s="64"/>
      <c r="O96" s="65"/>
      <c r="T96" s="2"/>
    </row>
    <row r="97" spans="1:22" ht="12.75" customHeight="1">
      <c r="A97" s="35"/>
      <c r="C97" s="11"/>
      <c r="D97" s="11"/>
      <c r="E97" s="11"/>
      <c r="F97" s="11"/>
      <c r="G97" s="11"/>
      <c r="H97" s="11"/>
      <c r="I97" s="11"/>
      <c r="J97" s="11"/>
      <c r="K97" s="24"/>
      <c r="L97" s="24"/>
      <c r="M97" s="24"/>
      <c r="N97" s="64"/>
      <c r="O97" s="65"/>
      <c r="T97" s="2"/>
    </row>
    <row r="98" spans="1:22" ht="12.75" customHeight="1">
      <c r="A98" s="35"/>
      <c r="C98" s="11"/>
      <c r="D98" s="11"/>
      <c r="E98" s="11"/>
      <c r="F98" s="11"/>
      <c r="G98" s="11"/>
      <c r="H98" s="11"/>
      <c r="I98" s="11"/>
      <c r="J98" s="11"/>
      <c r="K98" s="11"/>
      <c r="L98" s="11"/>
      <c r="M98" s="11"/>
      <c r="N98" s="61"/>
      <c r="O98" s="66"/>
      <c r="U98" s="1"/>
      <c r="V98" s="2"/>
    </row>
    <row r="99" spans="1:22" ht="12.75" customHeight="1">
      <c r="A99" s="35"/>
      <c r="C99" s="44" t="s">
        <v>70</v>
      </c>
      <c r="D99" s="45"/>
      <c r="E99" s="45"/>
      <c r="F99" s="45"/>
      <c r="G99" s="45" t="s">
        <v>9</v>
      </c>
      <c r="H99" s="46"/>
      <c r="I99" s="45"/>
      <c r="J99" s="45"/>
      <c r="K99" s="47" t="s">
        <v>18</v>
      </c>
      <c r="L99" s="48"/>
      <c r="M99" s="49"/>
      <c r="N99" s="76"/>
      <c r="O99" s="76"/>
      <c r="U99" s="1"/>
      <c r="V99" s="2"/>
    </row>
    <row r="100" spans="1:22" ht="14.25">
      <c r="A100" s="30" t="s">
        <v>71</v>
      </c>
      <c r="D100" s="27"/>
      <c r="E100" s="27"/>
      <c r="F100" s="27"/>
      <c r="G100" s="27"/>
      <c r="N100" s="4"/>
      <c r="O100" s="4"/>
    </row>
    <row r="101" spans="1:22" ht="14.25">
      <c r="A101" s="30"/>
      <c r="D101" s="27"/>
      <c r="E101" s="27"/>
      <c r="F101" s="27"/>
      <c r="G101" s="27"/>
      <c r="J101" s="27"/>
      <c r="K101" s="27"/>
      <c r="N101" s="4"/>
      <c r="O101" s="4"/>
    </row>
    <row r="102" spans="1:22" ht="14.25">
      <c r="A102" s="30" t="s">
        <v>60</v>
      </c>
      <c r="D102" s="27"/>
      <c r="E102" s="27"/>
      <c r="F102" s="27"/>
      <c r="G102" s="27"/>
      <c r="N102" s="4"/>
      <c r="O102" s="4"/>
    </row>
    <row r="103" spans="1:22" ht="14.25">
      <c r="A103" s="50"/>
      <c r="D103" s="27"/>
      <c r="E103" s="27"/>
      <c r="F103" s="27"/>
      <c r="G103" s="27"/>
      <c r="N103" s="4"/>
      <c r="O103" s="4"/>
    </row>
    <row r="104" spans="1:22" ht="14.25">
      <c r="A104" s="50" t="s">
        <v>59</v>
      </c>
      <c r="D104" s="27"/>
      <c r="E104" s="27"/>
      <c r="F104" s="27"/>
      <c r="G104" s="27"/>
      <c r="N104" s="4"/>
      <c r="O104" s="4"/>
    </row>
    <row r="105" spans="1:22" ht="14.25">
      <c r="A105" s="50"/>
      <c r="D105" s="27"/>
      <c r="E105" s="27"/>
      <c r="F105" s="27"/>
      <c r="G105" s="27"/>
      <c r="N105" s="4"/>
      <c r="O105" s="4"/>
    </row>
    <row r="106" spans="1:22" ht="14.25">
      <c r="A106" s="51" t="s">
        <v>61</v>
      </c>
      <c r="D106" s="27"/>
      <c r="E106" s="27"/>
      <c r="F106" s="27"/>
      <c r="G106" s="27"/>
      <c r="N106" s="4"/>
      <c r="O106" s="4"/>
    </row>
    <row r="107" spans="1:22" ht="14.25">
      <c r="A107" s="50"/>
      <c r="D107" s="27"/>
      <c r="E107" s="27"/>
      <c r="F107" s="27"/>
      <c r="G107" s="27"/>
      <c r="N107" s="4"/>
      <c r="O107" s="4"/>
    </row>
    <row r="108" spans="1:22" ht="14.25">
      <c r="A108" s="51" t="s">
        <v>57</v>
      </c>
      <c r="D108" s="27"/>
      <c r="E108" s="27"/>
      <c r="F108" s="27"/>
      <c r="G108" s="27"/>
      <c r="N108" s="4"/>
      <c r="O108" s="4"/>
    </row>
    <row r="109" spans="1:22" ht="14.25">
      <c r="A109" s="50" t="s">
        <v>58</v>
      </c>
      <c r="D109" s="27"/>
      <c r="E109" s="27"/>
      <c r="F109" s="27"/>
      <c r="G109" s="27"/>
      <c r="N109" s="4"/>
      <c r="O109" s="4"/>
    </row>
    <row r="110" spans="1:22">
      <c r="D110" s="27"/>
      <c r="E110" s="27"/>
      <c r="F110" s="27"/>
      <c r="G110" s="27"/>
      <c r="N110" s="4"/>
      <c r="O110" s="4"/>
    </row>
    <row r="111" spans="1:22" ht="14.25">
      <c r="A111" s="30" t="s">
        <v>72</v>
      </c>
      <c r="D111" s="27"/>
      <c r="E111" s="27"/>
      <c r="F111" s="27"/>
      <c r="G111" s="27"/>
      <c r="N111" s="4"/>
      <c r="O111" s="4"/>
    </row>
    <row r="112" spans="1:22" ht="14.25">
      <c r="A112" s="50" t="s">
        <v>62</v>
      </c>
      <c r="D112" s="27"/>
      <c r="E112" s="27"/>
      <c r="F112" s="27"/>
      <c r="G112" s="27"/>
      <c r="N112" s="4"/>
      <c r="O112" s="4"/>
    </row>
    <row r="113" spans="1:17">
      <c r="D113" s="27"/>
      <c r="E113" s="27"/>
      <c r="F113" s="27"/>
      <c r="G113" s="27"/>
      <c r="N113" s="4"/>
      <c r="O113" s="4"/>
    </row>
    <row r="114" spans="1:17" ht="14.25">
      <c r="A114" s="51" t="s">
        <v>63</v>
      </c>
      <c r="D114" s="27"/>
      <c r="E114" s="27"/>
      <c r="F114" s="27"/>
      <c r="G114" s="27"/>
      <c r="N114" s="4"/>
      <c r="O114" s="4"/>
      <c r="Q114" s="30"/>
    </row>
    <row r="115" spans="1:17" ht="14.25">
      <c r="A115" s="51"/>
      <c r="D115" s="27"/>
      <c r="E115" s="27"/>
      <c r="F115" s="27"/>
      <c r="G115" s="27"/>
      <c r="N115" s="4"/>
      <c r="O115" s="4"/>
      <c r="Q115" s="30"/>
    </row>
    <row r="116" spans="1:17" ht="14.25">
      <c r="A116" s="51" t="s">
        <v>73</v>
      </c>
      <c r="D116" s="27"/>
      <c r="E116" s="27"/>
      <c r="F116" s="27"/>
      <c r="G116" s="27"/>
      <c r="N116" s="4"/>
      <c r="O116" s="4"/>
      <c r="Q116" s="30"/>
    </row>
    <row r="117" spans="1:17" ht="14.25">
      <c r="A117" s="51" t="s">
        <v>64</v>
      </c>
      <c r="D117" s="27"/>
      <c r="E117" s="27"/>
      <c r="F117" s="27"/>
      <c r="G117" s="27"/>
      <c r="N117" s="4"/>
      <c r="O117" s="4"/>
      <c r="Q117" s="30"/>
    </row>
    <row r="118" spans="1:17" ht="14.25">
      <c r="D118" s="27"/>
      <c r="E118" s="27"/>
      <c r="F118" s="27"/>
      <c r="G118" s="27"/>
      <c r="N118" s="4"/>
      <c r="O118" s="4"/>
      <c r="Q118" s="30"/>
    </row>
    <row r="119" spans="1:17" ht="14.25">
      <c r="A119" s="30" t="s">
        <v>65</v>
      </c>
      <c r="D119" s="27"/>
      <c r="E119" s="27"/>
      <c r="F119" s="27"/>
      <c r="G119" s="27"/>
      <c r="N119" s="4"/>
      <c r="O119" s="4"/>
      <c r="Q119" s="30"/>
    </row>
    <row r="120" spans="1:17" ht="14.25">
      <c r="A120" s="51"/>
      <c r="D120" s="27"/>
      <c r="E120" s="27"/>
      <c r="F120" s="27"/>
      <c r="G120" s="27"/>
      <c r="N120" s="4"/>
      <c r="O120" s="4"/>
    </row>
    <row r="121" spans="1:17" ht="14.25">
      <c r="A121" s="30" t="s">
        <v>74</v>
      </c>
      <c r="D121" s="27"/>
      <c r="E121" s="27"/>
      <c r="F121" s="27"/>
      <c r="G121" s="27"/>
      <c r="N121" s="4"/>
      <c r="O121" s="4"/>
    </row>
    <row r="122" spans="1:17" ht="14.25">
      <c r="A122" s="50" t="s">
        <v>66</v>
      </c>
      <c r="D122" s="27"/>
      <c r="E122" s="27"/>
      <c r="F122" s="27"/>
      <c r="G122" s="27"/>
      <c r="N122" s="4"/>
      <c r="O122" s="4"/>
    </row>
    <row r="123" spans="1:17" ht="14.25">
      <c r="A123" s="50"/>
      <c r="D123" s="27"/>
      <c r="E123" s="27"/>
      <c r="F123" s="27"/>
      <c r="G123" s="27"/>
      <c r="N123" s="4"/>
      <c r="O123" s="4"/>
    </row>
    <row r="124" spans="1:17" ht="14.25">
      <c r="A124" s="50" t="s">
        <v>75</v>
      </c>
      <c r="D124" s="27"/>
      <c r="E124" s="27"/>
      <c r="F124" s="27"/>
      <c r="G124" s="27"/>
      <c r="N124" s="4"/>
      <c r="O124" s="4"/>
    </row>
    <row r="125" spans="1:17" ht="14.25">
      <c r="A125" s="50" t="s">
        <v>67</v>
      </c>
      <c r="D125" s="27"/>
      <c r="E125" s="27"/>
      <c r="F125" s="27"/>
      <c r="G125" s="27"/>
      <c r="N125" s="4"/>
      <c r="O125" s="4"/>
    </row>
    <row r="126" spans="1:17" ht="14.25">
      <c r="A126" s="50"/>
      <c r="D126" s="27"/>
      <c r="E126" s="27"/>
      <c r="F126" s="27"/>
      <c r="G126" s="27"/>
      <c r="N126" s="4"/>
      <c r="O126" s="4"/>
    </row>
    <row r="127" spans="1:17" ht="14.25">
      <c r="A127" s="30" t="s">
        <v>68</v>
      </c>
      <c r="D127" s="27"/>
      <c r="E127" s="27"/>
      <c r="F127" s="27"/>
      <c r="G127" s="27"/>
      <c r="N127" s="4"/>
      <c r="O127" s="4"/>
    </row>
    <row r="128" spans="1:17" ht="14.25">
      <c r="A128" s="51"/>
      <c r="D128" s="27"/>
      <c r="E128" s="27"/>
      <c r="F128" s="27"/>
      <c r="G128" s="27"/>
      <c r="N128" s="4"/>
      <c r="O128" s="4"/>
    </row>
    <row r="129" spans="1:15" ht="14.25">
      <c r="A129" s="30" t="s">
        <v>46</v>
      </c>
      <c r="D129" s="27"/>
      <c r="E129" s="27"/>
      <c r="F129" s="27"/>
      <c r="G129" s="27"/>
      <c r="N129" s="4"/>
      <c r="O129" s="4"/>
    </row>
    <row r="130" spans="1:15" ht="14.25">
      <c r="A130" s="30"/>
      <c r="D130" s="27"/>
      <c r="E130" s="27"/>
      <c r="F130" s="27"/>
      <c r="G130" s="27"/>
      <c r="N130" s="4"/>
      <c r="O130" s="4"/>
    </row>
    <row r="131" spans="1:15" ht="14.25">
      <c r="A131" s="30" t="s">
        <v>47</v>
      </c>
      <c r="D131" s="27"/>
      <c r="E131" s="27"/>
      <c r="F131" s="27"/>
      <c r="G131" s="27"/>
      <c r="N131" s="4"/>
      <c r="O131" s="4"/>
    </row>
    <row r="132" spans="1:15" ht="14.25">
      <c r="A132" s="30"/>
      <c r="D132" s="27"/>
      <c r="E132" s="27"/>
      <c r="F132" s="27"/>
      <c r="G132" s="27"/>
      <c r="N132" s="4"/>
      <c r="O132" s="4"/>
    </row>
    <row r="133" spans="1:15" ht="14.25">
      <c r="A133" s="30" t="s">
        <v>48</v>
      </c>
      <c r="D133" s="27"/>
      <c r="E133" s="27"/>
      <c r="F133" s="27"/>
      <c r="G133" s="27"/>
      <c r="N133" s="4"/>
      <c r="O133" s="4"/>
    </row>
    <row r="134" spans="1:15" ht="14.25">
      <c r="A134" s="30" t="s">
        <v>49</v>
      </c>
      <c r="D134" s="27"/>
      <c r="E134" s="27"/>
      <c r="F134" s="27"/>
      <c r="G134" s="27"/>
      <c r="N134" s="4"/>
      <c r="O134" s="4"/>
    </row>
    <row r="135" spans="1:15" ht="14.25">
      <c r="A135" s="30" t="s">
        <v>50</v>
      </c>
      <c r="D135" s="27"/>
      <c r="E135" s="27"/>
      <c r="F135" s="27"/>
      <c r="G135" s="27"/>
      <c r="N135" s="4"/>
      <c r="O135" s="4"/>
    </row>
    <row r="136" spans="1:15" ht="14.25">
      <c r="A136" s="30"/>
      <c r="D136" s="27"/>
      <c r="E136" s="27"/>
      <c r="F136" s="27"/>
      <c r="G136" s="27"/>
      <c r="N136" s="4"/>
      <c r="O136" s="4"/>
    </row>
    <row r="137" spans="1:15" ht="14.25">
      <c r="A137" s="30" t="s">
        <v>51</v>
      </c>
      <c r="D137" s="27"/>
      <c r="E137" s="27"/>
      <c r="F137" s="27"/>
      <c r="G137" s="27"/>
      <c r="N137" s="4"/>
      <c r="O137" s="4"/>
    </row>
    <row r="138" spans="1:15" ht="14.25">
      <c r="A138" s="30"/>
      <c r="D138" s="27"/>
      <c r="E138" s="27"/>
      <c r="F138" s="27"/>
      <c r="G138" s="27"/>
      <c r="N138" s="4"/>
      <c r="O138" s="4"/>
    </row>
    <row r="139" spans="1:15" ht="14.25">
      <c r="A139" s="30" t="s">
        <v>52</v>
      </c>
      <c r="D139" s="27"/>
      <c r="E139" s="27"/>
      <c r="F139" s="27"/>
      <c r="G139" s="27"/>
      <c r="N139" s="4"/>
      <c r="O139" s="4"/>
    </row>
    <row r="140" spans="1:15" ht="14.25">
      <c r="A140" s="30"/>
      <c r="D140" s="27"/>
      <c r="E140" s="27"/>
      <c r="F140" s="27"/>
      <c r="G140" s="27"/>
      <c r="N140" s="4"/>
      <c r="O140" s="4"/>
    </row>
    <row r="141" spans="1:15" ht="14.25">
      <c r="A141" s="30" t="s">
        <v>53</v>
      </c>
      <c r="D141" s="27"/>
      <c r="E141" s="30" t="s">
        <v>54</v>
      </c>
      <c r="F141" s="27"/>
      <c r="G141" s="27"/>
      <c r="L141" s="30" t="s">
        <v>55</v>
      </c>
      <c r="N141" s="4"/>
      <c r="O141" s="4"/>
    </row>
    <row r="142" spans="1:15" ht="23.25">
      <c r="A142" s="86" t="str">
        <f>G1</f>
        <v>Jura ENA8 Full Metropolitan Black (SC)</v>
      </c>
      <c r="B142" s="87"/>
      <c r="C142" s="87"/>
      <c r="D142" s="87"/>
      <c r="E142" s="87"/>
      <c r="F142" s="87"/>
      <c r="G142" s="87"/>
      <c r="H142" s="87"/>
      <c r="I142" s="87"/>
      <c r="J142" s="87"/>
      <c r="K142" s="87"/>
      <c r="N142" s="4"/>
      <c r="O142" s="4"/>
    </row>
    <row r="143" spans="1:15">
      <c r="C143" s="27"/>
      <c r="D143" s="27"/>
      <c r="E143" s="27"/>
      <c r="F143" s="27"/>
      <c r="G143" s="27"/>
      <c r="N143" s="4"/>
      <c r="O143" s="4"/>
    </row>
    <row r="144" spans="1:15">
      <c r="C144" s="27"/>
      <c r="D144" s="27"/>
      <c r="E144" s="27"/>
      <c r="F144" s="27"/>
      <c r="G144" s="27"/>
      <c r="N144" s="4"/>
      <c r="O144" s="4"/>
    </row>
    <row r="145" spans="1:17">
      <c r="C145" s="27"/>
      <c r="D145" s="27"/>
      <c r="E145" s="27"/>
      <c r="F145" s="88" t="s">
        <v>69</v>
      </c>
      <c r="G145" s="89"/>
      <c r="H145" s="89"/>
      <c r="I145" s="89"/>
      <c r="J145" s="89"/>
      <c r="K145" s="89"/>
      <c r="L145" s="89"/>
      <c r="M145" s="89"/>
      <c r="N145" s="89"/>
      <c r="O145" s="4"/>
    </row>
    <row r="146" spans="1:17">
      <c r="C146" s="27"/>
      <c r="D146" s="27"/>
      <c r="E146" s="27"/>
      <c r="F146" s="89"/>
      <c r="G146" s="89"/>
      <c r="H146" s="89"/>
      <c r="I146" s="89"/>
      <c r="J146" s="89"/>
      <c r="K146" s="89"/>
      <c r="L146" s="89"/>
      <c r="M146" s="89"/>
      <c r="N146" s="89"/>
      <c r="O146" s="4"/>
    </row>
    <row r="147" spans="1:17">
      <c r="C147" s="27"/>
      <c r="D147" s="27"/>
      <c r="E147" s="27"/>
      <c r="F147" s="89"/>
      <c r="G147" s="89"/>
      <c r="H147" s="89"/>
      <c r="I147" s="89"/>
      <c r="J147" s="89"/>
      <c r="K147" s="89"/>
      <c r="L147" s="89"/>
      <c r="M147" s="89"/>
      <c r="N147" s="89"/>
      <c r="O147" s="4"/>
    </row>
    <row r="148" spans="1:17">
      <c r="C148" s="27"/>
      <c r="D148" s="27"/>
      <c r="E148" s="27"/>
      <c r="F148" s="89"/>
      <c r="G148" s="89"/>
      <c r="H148" s="89"/>
      <c r="I148" s="89"/>
      <c r="J148" s="89"/>
      <c r="K148" s="89"/>
      <c r="L148" s="89"/>
      <c r="M148" s="89"/>
      <c r="N148" s="89"/>
      <c r="O148" s="4"/>
    </row>
    <row r="149" spans="1:17">
      <c r="C149" s="27"/>
      <c r="D149" s="27"/>
      <c r="E149" s="27"/>
      <c r="F149" s="89"/>
      <c r="G149" s="89"/>
      <c r="H149" s="89"/>
      <c r="I149" s="89"/>
      <c r="J149" s="89"/>
      <c r="K149" s="89"/>
      <c r="L149" s="89"/>
      <c r="M149" s="89"/>
      <c r="N149" s="89"/>
      <c r="O149" s="4"/>
    </row>
    <row r="150" spans="1:17">
      <c r="C150" s="27"/>
      <c r="D150" s="27"/>
      <c r="E150" s="27"/>
      <c r="F150" s="27"/>
      <c r="G150" s="27"/>
      <c r="N150" s="4"/>
      <c r="O150" s="4"/>
      <c r="Q150"/>
    </row>
    <row r="151" spans="1:17">
      <c r="C151" s="27"/>
      <c r="D151" s="27"/>
      <c r="E151" s="27"/>
      <c r="F151" s="27"/>
      <c r="G151" s="27"/>
      <c r="N151" s="4"/>
      <c r="O151" s="4"/>
      <c r="Q151"/>
    </row>
    <row r="152" spans="1:17" ht="14.25">
      <c r="A152" s="30"/>
      <c r="D152" s="27"/>
      <c r="E152" s="27"/>
      <c r="F152" s="27"/>
      <c r="G152" s="27"/>
      <c r="N152" s="4"/>
      <c r="O152" s="4"/>
    </row>
    <row r="153" spans="1:17" ht="14.25">
      <c r="A153" s="51"/>
      <c r="D153" s="27"/>
      <c r="E153" s="27"/>
      <c r="F153" s="27"/>
      <c r="G153" s="27"/>
      <c r="N153" s="4"/>
      <c r="O153" s="4"/>
      <c r="Q153"/>
    </row>
    <row r="154" spans="1:17" ht="14.25">
      <c r="A154" s="50"/>
      <c r="D154" s="27"/>
      <c r="E154" s="27"/>
      <c r="F154" s="27"/>
      <c r="G154" s="27"/>
      <c r="N154" s="4"/>
      <c r="O154" s="4"/>
    </row>
    <row r="155" spans="1:17" ht="14.25">
      <c r="A155" s="50"/>
      <c r="D155" s="27"/>
      <c r="E155" s="27"/>
      <c r="F155" s="27"/>
      <c r="G155" s="27"/>
      <c r="N155" s="4"/>
      <c r="O155" s="4"/>
      <c r="Q155"/>
    </row>
    <row r="156" spans="1:17">
      <c r="D156" s="27"/>
      <c r="E156" s="27"/>
      <c r="F156" s="27"/>
      <c r="G156" s="27"/>
      <c r="N156" s="4"/>
      <c r="O156" s="4"/>
    </row>
    <row r="157" spans="1:17">
      <c r="C157" s="27"/>
      <c r="D157" s="27"/>
      <c r="E157" s="27"/>
      <c r="F157" s="27"/>
      <c r="G157" s="27"/>
      <c r="N157" s="4"/>
      <c r="O157" s="4"/>
    </row>
    <row r="158" spans="1:17">
      <c r="C158" s="27"/>
      <c r="D158" s="27"/>
      <c r="E158" s="27"/>
      <c r="F158" s="27"/>
      <c r="G158" s="27"/>
      <c r="N158" s="4"/>
      <c r="O158" s="4"/>
    </row>
    <row r="159" spans="1:17">
      <c r="C159" s="27"/>
      <c r="D159" s="27"/>
      <c r="E159" s="27"/>
      <c r="F159" s="27"/>
      <c r="G159" s="27"/>
      <c r="N159" s="4"/>
      <c r="O159" s="4"/>
    </row>
    <row r="160" spans="1:17">
      <c r="C160" s="27"/>
      <c r="D160" s="27"/>
      <c r="E160" s="27"/>
      <c r="F160" s="27"/>
      <c r="G160" s="27"/>
      <c r="N160" s="4"/>
      <c r="O160" s="4"/>
    </row>
    <row r="161" spans="3:21">
      <c r="C161" s="27"/>
      <c r="D161" s="27"/>
      <c r="E161" s="27"/>
      <c r="F161" s="27"/>
      <c r="G161" s="27"/>
      <c r="N161" s="4"/>
      <c r="O161" s="4"/>
    </row>
    <row r="162" spans="3:21">
      <c r="C162" s="27"/>
      <c r="D162" s="27"/>
      <c r="E162" s="27"/>
      <c r="F162" s="27"/>
      <c r="G162" s="27"/>
      <c r="N162" s="4"/>
      <c r="O162" s="4"/>
      <c r="U162"/>
    </row>
    <row r="163" spans="3:21">
      <c r="C163" s="27"/>
      <c r="D163" s="27"/>
      <c r="E163" s="27"/>
      <c r="F163" s="27"/>
      <c r="G163" s="27"/>
      <c r="N163" s="4"/>
      <c r="O163" s="4"/>
    </row>
    <row r="164" spans="3:21">
      <c r="C164" s="27"/>
      <c r="D164" s="27"/>
      <c r="E164" s="27"/>
      <c r="F164" s="27"/>
      <c r="G164" s="27"/>
      <c r="N164" s="4"/>
      <c r="O164" s="4"/>
    </row>
    <row r="165" spans="3:21">
      <c r="C165" s="27"/>
      <c r="D165" s="27"/>
      <c r="E165" s="27"/>
      <c r="F165" s="27"/>
      <c r="G165" s="27"/>
      <c r="N165" s="4"/>
      <c r="O165" s="4"/>
    </row>
    <row r="166" spans="3:21">
      <c r="C166" s="27"/>
      <c r="D166" s="27"/>
      <c r="E166" s="27"/>
      <c r="F166" s="27"/>
      <c r="G166" s="27"/>
      <c r="N166" s="4"/>
      <c r="O166" s="4"/>
    </row>
    <row r="167" spans="3:21">
      <c r="C167" s="27"/>
      <c r="D167" s="27"/>
      <c r="E167" s="27"/>
      <c r="F167" s="27"/>
      <c r="G167" s="27"/>
      <c r="N167" s="4"/>
      <c r="O167" s="4"/>
    </row>
    <row r="168" spans="3:21">
      <c r="C168" s="27"/>
      <c r="D168" s="27"/>
      <c r="E168" s="27"/>
      <c r="F168" s="27"/>
      <c r="G168" s="27"/>
      <c r="N168" s="4"/>
      <c r="O168" s="4"/>
    </row>
    <row r="169" spans="3:21">
      <c r="C169" s="27"/>
      <c r="D169" s="27"/>
      <c r="E169" s="27"/>
      <c r="F169" s="27"/>
      <c r="G169" s="27"/>
      <c r="N169" s="4"/>
      <c r="O169" s="4"/>
    </row>
    <row r="170" spans="3:21">
      <c r="C170" s="27"/>
      <c r="D170" s="27"/>
      <c r="E170" s="27"/>
      <c r="F170" s="27"/>
      <c r="G170" s="27"/>
      <c r="N170" s="4"/>
      <c r="O170" s="4"/>
    </row>
    <row r="171" spans="3:21">
      <c r="C171" s="27"/>
      <c r="D171" s="27"/>
      <c r="E171" s="27"/>
      <c r="F171" s="27"/>
      <c r="G171" s="27"/>
      <c r="N171" s="4"/>
      <c r="O171" s="4"/>
    </row>
    <row r="172" spans="3:21">
      <c r="C172" s="27"/>
      <c r="D172" s="27"/>
      <c r="E172" s="27"/>
      <c r="F172" s="27"/>
      <c r="G172" s="27"/>
      <c r="N172" s="4"/>
      <c r="O172" s="4"/>
    </row>
    <row r="173" spans="3:21">
      <c r="C173" s="27"/>
      <c r="D173" s="27"/>
      <c r="E173" s="27"/>
      <c r="F173" s="27"/>
      <c r="G173" s="27"/>
      <c r="N173" s="4"/>
      <c r="O173" s="4"/>
    </row>
    <row r="174" spans="3:21">
      <c r="C174" s="27"/>
      <c r="D174" s="27"/>
      <c r="E174" s="27"/>
      <c r="F174" s="27"/>
      <c r="G174" s="27"/>
      <c r="N174" s="4"/>
      <c r="O174" s="4"/>
    </row>
    <row r="175" spans="3:21">
      <c r="C175" s="27"/>
      <c r="D175" s="27"/>
      <c r="E175" s="27"/>
      <c r="F175" s="27"/>
      <c r="G175" s="27"/>
      <c r="N175" s="4"/>
      <c r="O175" s="4"/>
    </row>
    <row r="176" spans="3:21">
      <c r="C176" s="27"/>
      <c r="D176" s="27"/>
      <c r="E176" s="27"/>
      <c r="F176" s="27"/>
      <c r="G176" s="27"/>
      <c r="N176" s="4"/>
      <c r="O176" s="4"/>
    </row>
    <row r="177" spans="3:15">
      <c r="C177" s="27"/>
      <c r="D177" s="27"/>
      <c r="E177" s="27"/>
      <c r="F177" s="27"/>
      <c r="G177" s="27"/>
      <c r="N177" s="4"/>
      <c r="O177" s="4"/>
    </row>
    <row r="178" spans="3:15">
      <c r="C178" s="27"/>
      <c r="D178" s="27"/>
      <c r="E178" s="27"/>
      <c r="F178" s="27"/>
      <c r="G178" s="27"/>
      <c r="N178" s="4"/>
      <c r="O178" s="4"/>
    </row>
    <row r="179" spans="3:15">
      <c r="C179" s="27"/>
      <c r="D179" s="27"/>
      <c r="E179" s="27"/>
      <c r="F179" s="27"/>
      <c r="G179" s="27"/>
      <c r="N179" s="4"/>
      <c r="O179" s="4"/>
    </row>
    <row r="180" spans="3:15">
      <c r="C180" s="27"/>
      <c r="D180" s="27"/>
      <c r="E180" s="27"/>
      <c r="F180" s="27"/>
      <c r="G180" s="27"/>
      <c r="N180" s="4"/>
      <c r="O180" s="4"/>
    </row>
    <row r="181" spans="3:15">
      <c r="C181" s="27"/>
      <c r="D181" s="27"/>
      <c r="E181" s="27"/>
      <c r="F181" s="27"/>
      <c r="G181" s="27"/>
      <c r="N181" s="4"/>
      <c r="O181" s="4"/>
    </row>
    <row r="182" spans="3:15">
      <c r="C182" s="27"/>
      <c r="D182" s="27"/>
      <c r="E182" s="27"/>
      <c r="F182" s="27"/>
      <c r="G182" s="27"/>
      <c r="N182" s="4"/>
      <c r="O182" s="4"/>
    </row>
    <row r="183" spans="3:15">
      <c r="C183" s="27"/>
      <c r="D183" s="27"/>
      <c r="E183" s="27"/>
      <c r="F183" s="27"/>
      <c r="G183" s="27"/>
      <c r="N183" s="4"/>
      <c r="O183" s="4"/>
    </row>
    <row r="184" spans="3:15">
      <c r="C184" s="27"/>
      <c r="D184" s="27"/>
      <c r="E184" s="27"/>
      <c r="F184" s="27"/>
      <c r="G184" s="27"/>
      <c r="N184" s="4"/>
      <c r="O184" s="4"/>
    </row>
    <row r="185" spans="3:15">
      <c r="C185" s="27"/>
      <c r="D185" s="27"/>
      <c r="E185" s="27"/>
      <c r="F185" s="27"/>
      <c r="G185" s="27"/>
      <c r="N185" s="94" t="s">
        <v>109</v>
      </c>
      <c r="O185" s="85"/>
    </row>
    <row r="186" spans="3:15">
      <c r="C186" s="27"/>
      <c r="D186" s="27"/>
      <c r="E186" s="27"/>
      <c r="F186" s="27"/>
      <c r="G186" s="27"/>
      <c r="N186" s="4"/>
      <c r="O186" s="4"/>
    </row>
    <row r="187" spans="3:15">
      <c r="C187" s="27"/>
      <c r="D187" s="27"/>
      <c r="E187" s="27"/>
      <c r="F187" s="27"/>
      <c r="G187" s="27"/>
      <c r="N187" s="4"/>
      <c r="O187" s="4"/>
    </row>
    <row r="188" spans="3:15">
      <c r="C188" s="27"/>
      <c r="D188" s="27"/>
      <c r="E188" s="27"/>
      <c r="F188" s="27"/>
      <c r="G188" s="27"/>
      <c r="N188" s="4"/>
      <c r="O188" s="4"/>
    </row>
    <row r="189" spans="3:15">
      <c r="C189" s="27"/>
      <c r="D189" s="27"/>
      <c r="E189" s="27"/>
      <c r="F189" s="27"/>
      <c r="G189" s="27"/>
      <c r="N189" s="4"/>
      <c r="O189" s="4"/>
    </row>
    <row r="190" spans="3:15">
      <c r="C190" s="27"/>
      <c r="D190" s="27"/>
      <c r="E190" s="27"/>
      <c r="F190" s="27"/>
      <c r="G190" s="27"/>
      <c r="N190" s="4"/>
      <c r="O190" s="4"/>
    </row>
    <row r="191" spans="3:15">
      <c r="C191" s="27"/>
      <c r="D191" s="27"/>
      <c r="E191" s="27"/>
      <c r="F191" s="27"/>
      <c r="G191" s="27"/>
      <c r="N191" s="4"/>
      <c r="O191" s="4"/>
    </row>
    <row r="192" spans="3:15">
      <c r="C192" s="27"/>
      <c r="D192" s="27"/>
      <c r="E192" s="27"/>
      <c r="F192" s="27"/>
      <c r="G192" s="27"/>
      <c r="N192" s="4"/>
      <c r="O192" s="4"/>
    </row>
    <row r="193" spans="3:15">
      <c r="C193" s="27"/>
      <c r="D193" s="27"/>
      <c r="E193" s="27"/>
      <c r="F193" s="27"/>
      <c r="G193" s="27"/>
      <c r="N193" s="4"/>
      <c r="O193" s="4"/>
    </row>
    <row r="194" spans="3:15">
      <c r="C194" s="27"/>
      <c r="D194" s="27"/>
      <c r="E194" s="27"/>
      <c r="F194" s="27"/>
      <c r="G194" s="27"/>
      <c r="N194" s="4"/>
      <c r="O194" s="4"/>
    </row>
    <row r="195" spans="3:15">
      <c r="C195" s="27"/>
      <c r="D195" s="27"/>
      <c r="E195" s="27"/>
      <c r="F195" s="27"/>
      <c r="G195" s="27"/>
      <c r="N195" s="4"/>
      <c r="O195" s="4"/>
    </row>
    <row r="196" spans="3:15">
      <c r="C196" s="27"/>
      <c r="D196" s="27"/>
      <c r="E196" s="27"/>
      <c r="F196" s="27"/>
      <c r="G196" s="27"/>
      <c r="N196" s="4"/>
      <c r="O196" s="4"/>
    </row>
    <row r="197" spans="3:15">
      <c r="C197" s="27"/>
      <c r="D197" s="27"/>
      <c r="E197" s="27"/>
      <c r="F197" s="27"/>
      <c r="G197" s="27"/>
      <c r="N197" s="4"/>
      <c r="O197" s="4"/>
    </row>
    <row r="198" spans="3:15">
      <c r="C198" s="27"/>
      <c r="D198" s="27"/>
      <c r="E198" s="27"/>
      <c r="F198" s="27"/>
      <c r="G198" s="27"/>
      <c r="N198" s="4"/>
      <c r="O198" s="4"/>
    </row>
    <row r="199" spans="3:15">
      <c r="C199" s="27"/>
      <c r="D199" s="27"/>
      <c r="E199" s="27"/>
      <c r="F199" s="27"/>
      <c r="G199" s="27"/>
      <c r="N199" s="4"/>
      <c r="O199" s="4"/>
    </row>
    <row r="200" spans="3:15">
      <c r="C200" s="27"/>
      <c r="D200" s="27"/>
      <c r="E200" s="27"/>
      <c r="F200" s="27"/>
      <c r="G200" s="27"/>
      <c r="N200" s="4"/>
      <c r="O200" s="4"/>
    </row>
    <row r="201" spans="3:15">
      <c r="C201" s="27"/>
      <c r="D201" s="27"/>
      <c r="E201" s="27"/>
      <c r="F201" s="27"/>
      <c r="G201" s="27"/>
      <c r="N201" s="4"/>
      <c r="O201" s="4"/>
    </row>
    <row r="202" spans="3:15">
      <c r="C202" s="27"/>
      <c r="D202" s="27"/>
      <c r="E202" s="27"/>
      <c r="F202" s="27"/>
      <c r="G202" s="27"/>
      <c r="N202" s="4"/>
      <c r="O202" s="4"/>
    </row>
    <row r="203" spans="3:15">
      <c r="C203" s="27"/>
      <c r="D203" s="27"/>
      <c r="E203" s="27"/>
      <c r="F203" s="27"/>
      <c r="G203" s="27"/>
      <c r="N203" s="4"/>
      <c r="O203" s="4"/>
    </row>
    <row r="204" spans="3:15">
      <c r="C204" s="27"/>
      <c r="D204" s="27"/>
      <c r="E204" s="27"/>
      <c r="F204" s="27"/>
      <c r="G204" s="27"/>
      <c r="N204" s="4"/>
      <c r="O204" s="4"/>
    </row>
    <row r="205" spans="3:15">
      <c r="C205" s="27"/>
      <c r="D205" s="27"/>
      <c r="E205" s="27"/>
      <c r="F205" s="27"/>
      <c r="G205" s="27"/>
      <c r="N205" s="4"/>
      <c r="O205" s="4"/>
    </row>
    <row r="206" spans="3:15">
      <c r="C206" s="27"/>
      <c r="D206" s="27"/>
      <c r="E206" s="27"/>
      <c r="F206" s="27"/>
      <c r="G206" s="27"/>
      <c r="N206" s="4"/>
      <c r="O206" s="4"/>
    </row>
    <row r="207" spans="3:15">
      <c r="C207" s="27"/>
      <c r="D207" s="27"/>
      <c r="E207" s="27"/>
      <c r="F207" s="27"/>
      <c r="G207" s="27"/>
      <c r="N207" s="4"/>
      <c r="O207" s="4"/>
    </row>
    <row r="208" spans="3:15">
      <c r="C208" s="27"/>
      <c r="D208" s="27"/>
      <c r="E208" s="27"/>
      <c r="F208" s="27"/>
      <c r="G208" s="27"/>
      <c r="N208" s="4"/>
      <c r="O208" s="4"/>
    </row>
    <row r="209" spans="3:15">
      <c r="C209" s="27"/>
      <c r="D209" s="27"/>
      <c r="E209" s="27"/>
      <c r="F209" s="27"/>
      <c r="G209" s="27"/>
      <c r="N209" s="4"/>
      <c r="O209" s="4"/>
    </row>
    <row r="210" spans="3:15">
      <c r="C210" s="27"/>
      <c r="D210" s="27"/>
      <c r="E210" s="27"/>
      <c r="F210" s="27"/>
      <c r="G210" s="27"/>
      <c r="N210" s="4"/>
      <c r="O210" s="4"/>
    </row>
    <row r="211" spans="3:15">
      <c r="C211" s="27"/>
      <c r="D211" s="27"/>
      <c r="E211" s="27"/>
      <c r="F211" s="27"/>
      <c r="G211" s="27"/>
      <c r="N211" s="4"/>
      <c r="O211" s="4"/>
    </row>
    <row r="212" spans="3:15">
      <c r="C212" s="27"/>
      <c r="D212" s="27"/>
      <c r="E212" s="27"/>
      <c r="F212" s="27"/>
      <c r="G212" s="27"/>
      <c r="N212" s="4"/>
      <c r="O212" s="4"/>
    </row>
    <row r="213" spans="3:15">
      <c r="C213" s="27"/>
      <c r="D213" s="27"/>
      <c r="E213" s="27"/>
      <c r="F213" s="27"/>
      <c r="G213" s="27"/>
      <c r="N213" s="4"/>
      <c r="O213" s="4"/>
    </row>
    <row r="214" spans="3:15">
      <c r="C214" s="27"/>
      <c r="D214" s="27"/>
      <c r="E214" s="27"/>
      <c r="F214" s="27"/>
      <c r="G214" s="27"/>
      <c r="N214" s="4"/>
      <c r="O214" s="4"/>
    </row>
    <row r="215" spans="3:15">
      <c r="C215" s="27"/>
      <c r="D215" s="27"/>
      <c r="E215" s="27"/>
      <c r="F215" s="27"/>
      <c r="G215" s="27"/>
      <c r="N215" s="4"/>
      <c r="O215" s="4"/>
    </row>
    <row r="216" spans="3:15">
      <c r="C216" s="27"/>
      <c r="D216" s="27"/>
      <c r="E216" s="27"/>
      <c r="F216" s="27"/>
      <c r="G216" s="27"/>
      <c r="N216" s="4"/>
      <c r="O216" s="4"/>
    </row>
    <row r="217" spans="3:15">
      <c r="C217" s="27"/>
      <c r="D217" s="27"/>
      <c r="E217" s="27"/>
      <c r="F217" s="27"/>
      <c r="G217" s="27"/>
      <c r="N217" s="4"/>
      <c r="O217" s="4"/>
    </row>
    <row r="218" spans="3:15">
      <c r="C218" s="27"/>
      <c r="D218" s="27"/>
      <c r="E218" s="27"/>
      <c r="F218" s="27"/>
      <c r="G218" s="27"/>
      <c r="N218" s="4"/>
      <c r="O218" s="4"/>
    </row>
    <row r="219" spans="3:15">
      <c r="C219" s="27"/>
      <c r="D219" s="27"/>
      <c r="E219" s="27"/>
      <c r="F219" s="27"/>
      <c r="G219" s="27"/>
      <c r="N219" s="4"/>
      <c r="O219" s="4"/>
    </row>
    <row r="220" spans="3:15">
      <c r="C220" s="27"/>
      <c r="D220" s="27"/>
      <c r="E220" s="27"/>
      <c r="F220" s="27"/>
      <c r="G220" s="27"/>
      <c r="N220" s="4"/>
      <c r="O220" s="4"/>
    </row>
    <row r="221" spans="3:15">
      <c r="C221" s="27"/>
      <c r="D221" s="27"/>
      <c r="E221" s="27"/>
      <c r="F221" s="27"/>
      <c r="G221" s="27"/>
      <c r="N221" s="4"/>
      <c r="O221" s="4"/>
    </row>
    <row r="222" spans="3:15">
      <c r="C222" s="27"/>
      <c r="D222" s="27"/>
      <c r="E222" s="27"/>
      <c r="F222" s="27"/>
      <c r="G222" s="27"/>
      <c r="N222" s="4"/>
      <c r="O222" s="4"/>
    </row>
    <row r="223" spans="3:15">
      <c r="C223" s="27"/>
      <c r="D223" s="27"/>
      <c r="E223" s="27"/>
      <c r="F223" s="27"/>
      <c r="G223" s="27"/>
      <c r="N223" s="4"/>
      <c r="O223" s="4"/>
    </row>
    <row r="224" spans="3:15">
      <c r="C224" s="27"/>
      <c r="D224" s="27"/>
      <c r="E224" s="27"/>
      <c r="F224" s="27"/>
      <c r="G224" s="27"/>
      <c r="N224" s="4"/>
      <c r="O224" s="4"/>
    </row>
    <row r="225" spans="3:15">
      <c r="C225" s="27"/>
      <c r="D225" s="27"/>
      <c r="E225" s="27"/>
      <c r="F225" s="27"/>
      <c r="G225" s="27"/>
      <c r="N225" s="4"/>
      <c r="O225" s="4"/>
    </row>
    <row r="226" spans="3:15">
      <c r="C226" s="27"/>
      <c r="D226" s="27"/>
      <c r="E226" s="27"/>
      <c r="F226" s="27"/>
      <c r="G226" s="27"/>
      <c r="N226" s="4"/>
      <c r="O226" s="4"/>
    </row>
    <row r="227" spans="3:15">
      <c r="C227" s="27"/>
      <c r="D227" s="27"/>
      <c r="E227" s="27"/>
      <c r="F227" s="27"/>
      <c r="G227" s="27"/>
      <c r="N227" s="4"/>
      <c r="O227" s="4"/>
    </row>
    <row r="228" spans="3:15">
      <c r="C228" s="27"/>
      <c r="D228" s="27"/>
      <c r="E228" s="27"/>
      <c r="F228" s="27"/>
      <c r="G228" s="27"/>
      <c r="N228" s="4"/>
      <c r="O228" s="4"/>
    </row>
    <row r="229" spans="3:15">
      <c r="C229" s="27"/>
      <c r="D229" s="27"/>
      <c r="E229" s="27"/>
      <c r="F229" s="27"/>
      <c r="G229" s="27"/>
      <c r="N229" s="4"/>
      <c r="O229" s="4"/>
    </row>
    <row r="230" spans="3:15">
      <c r="C230" s="27"/>
      <c r="D230" s="27"/>
      <c r="E230" s="27"/>
      <c r="F230" s="27"/>
      <c r="G230" s="27"/>
      <c r="N230" s="4"/>
      <c r="O230" s="4"/>
    </row>
    <row r="231" spans="3:15">
      <c r="C231" s="27"/>
      <c r="D231" s="27"/>
      <c r="E231" s="27"/>
      <c r="F231" s="27"/>
      <c r="G231" s="27"/>
      <c r="N231" s="4"/>
      <c r="O231" s="4"/>
    </row>
    <row r="232" spans="3:15">
      <c r="C232" s="27"/>
      <c r="D232" s="27"/>
      <c r="E232" s="27"/>
      <c r="F232" s="27"/>
      <c r="G232" s="27"/>
      <c r="N232" s="4"/>
      <c r="O232" s="4"/>
    </row>
    <row r="233" spans="3:15">
      <c r="C233" s="27"/>
      <c r="D233" s="27"/>
      <c r="E233" s="27"/>
      <c r="F233" s="27"/>
      <c r="G233" s="27"/>
      <c r="N233" s="4"/>
      <c r="O233" s="4"/>
    </row>
    <row r="234" spans="3:15">
      <c r="C234" s="27"/>
      <c r="D234" s="27"/>
      <c r="E234" s="27"/>
      <c r="F234" s="27"/>
      <c r="G234" s="27"/>
      <c r="N234" s="4"/>
      <c r="O234" s="4"/>
    </row>
    <row r="235" spans="3:15">
      <c r="C235" s="27"/>
      <c r="D235" s="27"/>
      <c r="E235" s="27"/>
      <c r="F235" s="27"/>
      <c r="G235" s="27"/>
      <c r="N235" s="4"/>
      <c r="O235" s="4"/>
    </row>
    <row r="236" spans="3:15">
      <c r="C236" s="27"/>
      <c r="D236" s="27"/>
      <c r="E236" s="27"/>
      <c r="F236" s="27"/>
      <c r="G236" s="27"/>
      <c r="N236" s="4"/>
      <c r="O236" s="4"/>
    </row>
    <row r="237" spans="3:15">
      <c r="C237" s="27"/>
      <c r="D237" s="27"/>
      <c r="E237" s="27"/>
      <c r="F237" s="27"/>
      <c r="G237" s="27"/>
      <c r="N237" s="4"/>
      <c r="O237" s="4"/>
    </row>
    <row r="238" spans="3:15">
      <c r="C238" s="27"/>
      <c r="D238" s="27"/>
      <c r="E238" s="27"/>
      <c r="F238" s="27"/>
      <c r="G238" s="27"/>
      <c r="N238" s="4"/>
      <c r="O238" s="4"/>
    </row>
    <row r="239" spans="3:15">
      <c r="C239" s="27"/>
      <c r="D239" s="27"/>
      <c r="E239" s="27"/>
      <c r="F239" s="27"/>
      <c r="G239" s="27"/>
      <c r="N239" s="4"/>
      <c r="O239" s="4"/>
    </row>
    <row r="240" spans="3:15">
      <c r="C240" s="27"/>
      <c r="D240" s="27"/>
      <c r="E240" s="27"/>
      <c r="F240" s="27"/>
      <c r="G240" s="27"/>
      <c r="N240" s="4"/>
      <c r="O240" s="4"/>
    </row>
    <row r="241" spans="3:15">
      <c r="C241" s="27"/>
      <c r="D241" s="27"/>
      <c r="E241" s="27"/>
      <c r="F241" s="27"/>
      <c r="G241" s="27"/>
      <c r="N241" s="4"/>
      <c r="O241" s="4"/>
    </row>
    <row r="242" spans="3:15">
      <c r="C242" s="27"/>
      <c r="D242" s="27"/>
      <c r="E242" s="27"/>
      <c r="F242" s="27"/>
      <c r="G242" s="27"/>
      <c r="N242" s="4"/>
      <c r="O242" s="4"/>
    </row>
    <row r="243" spans="3:15">
      <c r="C243" s="27"/>
      <c r="D243" s="27"/>
      <c r="E243" s="27"/>
      <c r="F243" s="27"/>
      <c r="G243" s="27"/>
      <c r="N243" s="4"/>
      <c r="O243" s="4"/>
    </row>
    <row r="244" spans="3:15">
      <c r="C244" s="27"/>
      <c r="D244" s="27"/>
      <c r="E244" s="27"/>
      <c r="F244" s="27"/>
      <c r="G244" s="27"/>
      <c r="N244" s="4"/>
      <c r="O244" s="4"/>
    </row>
    <row r="245" spans="3:15">
      <c r="C245" s="27"/>
      <c r="D245" s="27"/>
      <c r="E245" s="27"/>
      <c r="F245" s="27"/>
      <c r="G245" s="27"/>
      <c r="N245" s="4"/>
      <c r="O245" s="4"/>
    </row>
    <row r="246" spans="3:15">
      <c r="C246" s="27"/>
      <c r="D246" s="27"/>
      <c r="E246" s="27"/>
      <c r="F246" s="27"/>
      <c r="G246" s="27"/>
      <c r="N246" s="4"/>
      <c r="O246" s="4"/>
    </row>
    <row r="247" spans="3:15">
      <c r="C247" s="27"/>
      <c r="D247" s="27"/>
      <c r="E247" s="27"/>
      <c r="F247" s="27"/>
      <c r="G247" s="27"/>
      <c r="N247" s="4"/>
      <c r="O247" s="4"/>
    </row>
    <row r="248" spans="3:15">
      <c r="C248" s="27"/>
      <c r="D248" s="27"/>
      <c r="E248" s="27"/>
      <c r="F248" s="27"/>
      <c r="G248" s="27"/>
      <c r="N248" s="4"/>
      <c r="O248" s="4"/>
    </row>
    <row r="249" spans="3:15">
      <c r="C249" s="27"/>
      <c r="D249" s="27"/>
      <c r="E249" s="27"/>
      <c r="F249" s="27"/>
      <c r="G249" s="27"/>
      <c r="N249" s="4"/>
      <c r="O249" s="4"/>
    </row>
    <row r="250" spans="3:15">
      <c r="C250" s="27"/>
      <c r="D250" s="27"/>
      <c r="E250" s="27"/>
      <c r="F250" s="27"/>
      <c r="G250" s="27"/>
      <c r="N250" s="4"/>
      <c r="O250" s="4"/>
    </row>
    <row r="251" spans="3:15">
      <c r="C251" s="27"/>
      <c r="D251" s="27"/>
      <c r="E251" s="27"/>
      <c r="F251" s="27"/>
      <c r="G251" s="27"/>
      <c r="N251" s="4"/>
      <c r="O251" s="4"/>
    </row>
    <row r="252" spans="3:15">
      <c r="C252" s="27"/>
      <c r="D252" s="27"/>
      <c r="E252" s="27"/>
      <c r="F252" s="27"/>
      <c r="G252" s="27"/>
      <c r="N252" s="4"/>
      <c r="O252" s="4"/>
    </row>
    <row r="253" spans="3:15">
      <c r="C253" s="27"/>
      <c r="D253" s="27"/>
      <c r="E253" s="27"/>
      <c r="F253" s="27"/>
      <c r="G253" s="27"/>
      <c r="N253" s="4"/>
      <c r="O253" s="4"/>
    </row>
    <row r="254" spans="3:15">
      <c r="C254" s="27"/>
      <c r="D254" s="27"/>
      <c r="E254" s="27"/>
      <c r="F254" s="27"/>
      <c r="G254" s="27"/>
      <c r="N254" s="4"/>
      <c r="O254" s="4"/>
    </row>
    <row r="255" spans="3:15">
      <c r="C255" s="27"/>
      <c r="D255" s="27"/>
      <c r="E255" s="27"/>
      <c r="F255" s="27"/>
      <c r="G255" s="27"/>
      <c r="N255" s="4"/>
      <c r="O255" s="4"/>
    </row>
    <row r="256" spans="3:15">
      <c r="C256" s="27"/>
      <c r="D256" s="27"/>
      <c r="E256" s="27"/>
      <c r="F256" s="27"/>
      <c r="G256" s="27"/>
      <c r="N256" s="4"/>
      <c r="O256" s="4"/>
    </row>
    <row r="257" spans="3:15">
      <c r="C257" s="27"/>
      <c r="D257" s="27"/>
      <c r="E257" s="27"/>
      <c r="F257" s="27"/>
      <c r="G257" s="27"/>
      <c r="N257" s="4"/>
      <c r="O257" s="4"/>
    </row>
    <row r="258" spans="3:15">
      <c r="C258" s="27"/>
      <c r="D258" s="27"/>
      <c r="E258" s="27"/>
      <c r="F258" s="27"/>
      <c r="G258" s="27"/>
      <c r="N258" s="4"/>
      <c r="O258" s="4"/>
    </row>
    <row r="259" spans="3:15">
      <c r="C259" s="27"/>
      <c r="D259" s="27"/>
      <c r="E259" s="27"/>
      <c r="F259" s="27"/>
      <c r="G259" s="27"/>
      <c r="N259" s="4"/>
      <c r="O259" s="4"/>
    </row>
    <row r="260" spans="3:15">
      <c r="C260" s="27"/>
      <c r="D260" s="27"/>
      <c r="E260" s="27"/>
      <c r="F260" s="27"/>
      <c r="G260" s="27"/>
      <c r="N260" s="4"/>
      <c r="O260" s="4"/>
    </row>
    <row r="261" spans="3:15">
      <c r="C261" s="27"/>
      <c r="D261" s="27"/>
      <c r="E261" s="27"/>
      <c r="F261" s="27"/>
      <c r="G261" s="27"/>
      <c r="N261" s="4"/>
      <c r="O261" s="4"/>
    </row>
    <row r="262" spans="3:15">
      <c r="C262" s="27"/>
      <c r="D262" s="27"/>
      <c r="E262" s="27"/>
      <c r="F262" s="27"/>
      <c r="G262" s="27"/>
      <c r="N262" s="4"/>
      <c r="O262" s="4"/>
    </row>
    <row r="263" spans="3:15">
      <c r="C263" s="27"/>
      <c r="D263" s="27"/>
      <c r="E263" s="27"/>
      <c r="F263" s="27"/>
      <c r="G263" s="27"/>
      <c r="N263" s="4"/>
      <c r="O263" s="4"/>
    </row>
    <row r="264" spans="3:15">
      <c r="C264" s="27"/>
      <c r="D264" s="27"/>
      <c r="E264" s="27"/>
      <c r="F264" s="27"/>
      <c r="G264" s="27"/>
      <c r="N264" s="4"/>
      <c r="O264" s="4"/>
    </row>
    <row r="265" spans="3:15">
      <c r="C265" s="27"/>
      <c r="D265" s="27"/>
      <c r="E265" s="27"/>
      <c r="F265" s="27"/>
      <c r="G265" s="27"/>
      <c r="N265" s="4"/>
      <c r="O265" s="4"/>
    </row>
    <row r="266" spans="3:15">
      <c r="C266" s="27"/>
      <c r="D266" s="27"/>
      <c r="E266" s="27"/>
      <c r="F266" s="27"/>
      <c r="G266" s="27"/>
      <c r="N266" s="4"/>
      <c r="O266" s="4"/>
    </row>
    <row r="267" spans="3:15">
      <c r="C267" s="27"/>
      <c r="D267" s="27"/>
      <c r="E267" s="27"/>
      <c r="F267" s="27"/>
      <c r="G267" s="27"/>
      <c r="N267" s="4"/>
      <c r="O267" s="4"/>
    </row>
    <row r="268" spans="3:15">
      <c r="C268" s="27"/>
      <c r="D268" s="27"/>
      <c r="E268" s="27"/>
      <c r="F268" s="27"/>
      <c r="G268" s="27"/>
      <c r="N268" s="4"/>
      <c r="O268" s="4"/>
    </row>
    <row r="269" spans="3:15">
      <c r="C269" s="27"/>
      <c r="D269" s="27"/>
      <c r="E269" s="27"/>
      <c r="F269" s="27"/>
      <c r="G269" s="27"/>
      <c r="N269" s="4"/>
      <c r="O269" s="4"/>
    </row>
    <row r="270" spans="3:15">
      <c r="C270" s="27"/>
      <c r="D270" s="27"/>
      <c r="E270" s="27"/>
      <c r="F270" s="27"/>
      <c r="G270" s="27"/>
      <c r="N270" s="4"/>
      <c r="O270" s="4"/>
    </row>
    <row r="271" spans="3:15">
      <c r="C271" s="27"/>
      <c r="D271" s="27"/>
      <c r="E271" s="27"/>
      <c r="F271" s="27"/>
      <c r="G271" s="27"/>
      <c r="N271" s="4"/>
      <c r="O271" s="4"/>
    </row>
    <row r="272" spans="3:15">
      <c r="C272" s="27"/>
      <c r="D272" s="27"/>
      <c r="E272" s="27"/>
      <c r="F272" s="27"/>
      <c r="G272" s="27"/>
      <c r="N272" s="4"/>
      <c r="O272" s="4"/>
    </row>
    <row r="273" spans="3:15">
      <c r="C273" s="27"/>
      <c r="D273" s="27"/>
      <c r="E273" s="27"/>
      <c r="F273" s="27"/>
      <c r="G273" s="27"/>
      <c r="N273" s="4"/>
      <c r="O273" s="4"/>
    </row>
    <row r="274" spans="3:15">
      <c r="C274" s="27"/>
      <c r="D274" s="27"/>
      <c r="E274" s="27"/>
      <c r="F274" s="27"/>
      <c r="G274" s="27"/>
      <c r="N274" s="4"/>
      <c r="O274" s="4"/>
    </row>
    <row r="275" spans="3:15">
      <c r="C275" s="27"/>
      <c r="D275" s="27"/>
      <c r="E275" s="27"/>
      <c r="F275" s="27"/>
      <c r="G275" s="27"/>
      <c r="N275" s="4"/>
      <c r="O275" s="4"/>
    </row>
    <row r="276" spans="3:15">
      <c r="C276" s="27"/>
      <c r="D276" s="27"/>
      <c r="E276" s="27"/>
      <c r="F276" s="27"/>
      <c r="G276" s="27"/>
      <c r="N276" s="4"/>
      <c r="O276" s="4"/>
    </row>
    <row r="277" spans="3:15">
      <c r="C277" s="27"/>
      <c r="D277" s="27"/>
      <c r="E277" s="27"/>
      <c r="F277" s="27"/>
      <c r="G277" s="27"/>
      <c r="N277" s="4"/>
      <c r="O277" s="4"/>
    </row>
    <row r="278" spans="3:15">
      <c r="C278" s="27"/>
      <c r="D278" s="27"/>
      <c r="E278" s="27"/>
      <c r="F278" s="27"/>
      <c r="G278" s="27"/>
      <c r="N278" s="4"/>
      <c r="O278" s="4"/>
    </row>
    <row r="279" spans="3:15">
      <c r="C279" s="27"/>
      <c r="D279" s="27"/>
      <c r="E279" s="27"/>
      <c r="F279" s="27"/>
      <c r="G279" s="27"/>
      <c r="N279" s="4"/>
      <c r="O279" s="4"/>
    </row>
    <row r="280" spans="3:15">
      <c r="C280" s="27"/>
      <c r="D280" s="27"/>
      <c r="E280" s="27"/>
      <c r="F280" s="27"/>
      <c r="G280" s="27"/>
      <c r="N280" s="4"/>
      <c r="O280" s="4"/>
    </row>
    <row r="281" spans="3:15">
      <c r="C281" s="27"/>
      <c r="D281" s="27"/>
      <c r="E281" s="27"/>
      <c r="F281" s="27"/>
      <c r="G281" s="27"/>
      <c r="N281" s="4"/>
      <c r="O281" s="4"/>
    </row>
    <row r="282" spans="3:15">
      <c r="C282" s="27"/>
      <c r="D282" s="27"/>
      <c r="E282" s="27"/>
      <c r="F282" s="27"/>
      <c r="G282" s="27"/>
      <c r="N282" s="4"/>
      <c r="O282" s="4"/>
    </row>
    <row r="283" spans="3:15">
      <c r="C283" s="27"/>
      <c r="D283" s="27"/>
      <c r="E283" s="27"/>
      <c r="F283" s="27"/>
      <c r="G283" s="27"/>
      <c r="N283" s="4"/>
      <c r="O283" s="4"/>
    </row>
    <row r="284" spans="3:15">
      <c r="C284" s="27"/>
      <c r="D284" s="27"/>
      <c r="E284" s="27"/>
      <c r="F284" s="27"/>
      <c r="G284" s="27"/>
      <c r="N284" s="4"/>
      <c r="O284" s="4"/>
    </row>
    <row r="285" spans="3:15">
      <c r="C285" s="27"/>
      <c r="D285" s="27"/>
      <c r="E285" s="27"/>
      <c r="F285" s="27"/>
      <c r="G285" s="27"/>
      <c r="N285" s="4"/>
      <c r="O285" s="4"/>
    </row>
    <row r="286" spans="3:15">
      <c r="C286" s="27"/>
      <c r="D286" s="27"/>
      <c r="E286" s="27"/>
      <c r="F286" s="27"/>
      <c r="G286" s="27"/>
      <c r="N286" s="4"/>
      <c r="O286" s="4"/>
    </row>
    <row r="287" spans="3:15">
      <c r="C287" s="27"/>
      <c r="D287" s="27"/>
      <c r="E287" s="27"/>
      <c r="F287" s="27"/>
      <c r="G287" s="27"/>
      <c r="N287" s="4"/>
      <c r="O287" s="4"/>
    </row>
    <row r="288" spans="3:15">
      <c r="C288" s="27"/>
      <c r="D288" s="27"/>
      <c r="E288" s="27"/>
      <c r="F288" s="27"/>
      <c r="G288" s="27"/>
      <c r="N288" s="4"/>
      <c r="O288" s="4"/>
    </row>
    <row r="289" spans="3:15">
      <c r="C289" s="27"/>
      <c r="D289" s="27"/>
      <c r="E289" s="27"/>
      <c r="F289" s="27"/>
      <c r="G289" s="27"/>
      <c r="N289" s="4"/>
      <c r="O289" s="4"/>
    </row>
    <row r="290" spans="3:15">
      <c r="C290" s="27"/>
      <c r="D290" s="27"/>
      <c r="E290" s="27"/>
      <c r="F290" s="27"/>
      <c r="G290" s="27"/>
      <c r="N290" s="4"/>
      <c r="O290" s="4"/>
    </row>
    <row r="291" spans="3:15">
      <c r="C291" s="27"/>
      <c r="D291" s="27"/>
      <c r="E291" s="27"/>
      <c r="F291" s="27"/>
      <c r="G291" s="27"/>
      <c r="N291" s="4"/>
      <c r="O291" s="4"/>
    </row>
    <row r="292" spans="3:15">
      <c r="C292" s="27"/>
      <c r="D292" s="27"/>
      <c r="E292" s="27"/>
      <c r="F292" s="27"/>
      <c r="G292" s="27"/>
      <c r="N292" s="4"/>
      <c r="O292" s="4"/>
    </row>
    <row r="293" spans="3:15">
      <c r="C293" s="27"/>
      <c r="D293" s="27"/>
      <c r="E293" s="27"/>
      <c r="F293" s="27"/>
      <c r="G293" s="27"/>
      <c r="N293" s="4"/>
      <c r="O293" s="4"/>
    </row>
    <row r="294" spans="3:15">
      <c r="C294" s="27"/>
      <c r="D294" s="27"/>
      <c r="E294" s="27"/>
      <c r="F294" s="27"/>
      <c r="G294" s="27"/>
      <c r="N294" s="4"/>
      <c r="O294" s="4"/>
    </row>
    <row r="295" spans="3:15">
      <c r="C295" s="27"/>
      <c r="D295" s="27"/>
      <c r="E295" s="27"/>
      <c r="F295" s="27"/>
      <c r="G295" s="27"/>
      <c r="N295" s="4"/>
      <c r="O295" s="4"/>
    </row>
    <row r="296" spans="3:15">
      <c r="C296" s="27"/>
      <c r="D296" s="27"/>
      <c r="E296" s="27"/>
      <c r="F296" s="27"/>
      <c r="G296" s="27"/>
      <c r="N296" s="4"/>
      <c r="O296" s="4"/>
    </row>
    <row r="297" spans="3:15">
      <c r="C297" s="27"/>
      <c r="D297" s="27"/>
      <c r="E297" s="27"/>
      <c r="F297" s="27"/>
      <c r="G297" s="27"/>
      <c r="N297" s="4"/>
      <c r="O297" s="4"/>
    </row>
    <row r="298" spans="3:15">
      <c r="C298" s="27"/>
      <c r="D298" s="27"/>
      <c r="E298" s="27"/>
      <c r="F298" s="27"/>
      <c r="G298" s="27"/>
      <c r="N298" s="4"/>
      <c r="O298" s="4"/>
    </row>
    <row r="299" spans="3:15">
      <c r="C299" s="27"/>
      <c r="D299" s="27"/>
      <c r="E299" s="27"/>
      <c r="F299" s="27"/>
      <c r="G299" s="27"/>
      <c r="N299" s="4"/>
      <c r="O299" s="4"/>
    </row>
    <row r="300" spans="3:15">
      <c r="C300" s="27"/>
      <c r="D300" s="27"/>
      <c r="E300" s="27"/>
      <c r="F300" s="27"/>
      <c r="G300" s="27"/>
      <c r="N300" s="4"/>
      <c r="O300" s="4"/>
    </row>
    <row r="301" spans="3:15">
      <c r="C301" s="27"/>
      <c r="D301" s="27"/>
      <c r="E301" s="27"/>
      <c r="F301" s="27"/>
      <c r="G301" s="27"/>
      <c r="N301" s="4"/>
      <c r="O301" s="4"/>
    </row>
    <row r="302" spans="3:15">
      <c r="C302" s="27"/>
      <c r="D302" s="27"/>
      <c r="E302" s="27"/>
      <c r="F302" s="27"/>
      <c r="G302" s="27"/>
      <c r="N302" s="4"/>
      <c r="O302" s="4"/>
    </row>
    <row r="303" spans="3:15">
      <c r="C303" s="27"/>
      <c r="D303" s="27"/>
      <c r="E303" s="27"/>
      <c r="F303" s="27"/>
      <c r="G303" s="27"/>
      <c r="N303" s="4"/>
      <c r="O303" s="4"/>
    </row>
    <row r="304" spans="3:15">
      <c r="C304" s="27"/>
      <c r="D304" s="27"/>
      <c r="E304" s="27"/>
      <c r="F304" s="27"/>
      <c r="G304" s="27"/>
      <c r="N304" s="4"/>
      <c r="O304" s="4"/>
    </row>
    <row r="305" spans="3:15">
      <c r="C305" s="27"/>
      <c r="D305" s="27"/>
      <c r="E305" s="27"/>
      <c r="F305" s="27"/>
      <c r="G305" s="27"/>
      <c r="N305" s="4"/>
      <c r="O305" s="4"/>
    </row>
    <row r="306" spans="3:15">
      <c r="C306" s="27"/>
      <c r="D306" s="27"/>
      <c r="E306" s="27"/>
      <c r="F306" s="27"/>
      <c r="G306" s="27"/>
      <c r="N306" s="4"/>
      <c r="O306" s="4"/>
    </row>
    <row r="307" spans="3:15">
      <c r="C307" s="27"/>
      <c r="D307" s="27"/>
      <c r="E307" s="27"/>
      <c r="F307" s="27"/>
      <c r="G307" s="27"/>
      <c r="N307" s="4"/>
      <c r="O307" s="4"/>
    </row>
    <row r="308" spans="3:15">
      <c r="C308" s="27"/>
      <c r="D308" s="27"/>
      <c r="E308" s="27"/>
      <c r="F308" s="27"/>
      <c r="G308" s="27"/>
      <c r="N308" s="4"/>
      <c r="O308" s="4"/>
    </row>
    <row r="309" spans="3:15">
      <c r="C309" s="27"/>
      <c r="D309" s="27"/>
      <c r="E309" s="27"/>
      <c r="F309" s="27"/>
      <c r="G309" s="27"/>
      <c r="N309" s="4"/>
      <c r="O309" s="4"/>
    </row>
    <row r="310" spans="3:15">
      <c r="C310" s="27"/>
      <c r="D310" s="27"/>
      <c r="E310" s="27"/>
      <c r="F310" s="27"/>
      <c r="G310" s="27"/>
      <c r="N310" s="4"/>
      <c r="O310" s="4"/>
    </row>
    <row r="311" spans="3:15">
      <c r="C311" s="27"/>
      <c r="D311" s="27"/>
      <c r="E311" s="27"/>
      <c r="F311" s="27"/>
      <c r="G311" s="27"/>
      <c r="N311" s="4"/>
      <c r="O311" s="4"/>
    </row>
    <row r="312" spans="3:15">
      <c r="C312" s="27"/>
      <c r="D312" s="27"/>
      <c r="E312" s="27"/>
      <c r="F312" s="27"/>
      <c r="G312" s="27"/>
      <c r="N312" s="4"/>
      <c r="O312" s="4"/>
    </row>
    <row r="313" spans="3:15">
      <c r="C313" s="27"/>
      <c r="D313" s="27"/>
      <c r="E313" s="27"/>
      <c r="F313" s="27"/>
      <c r="G313" s="27"/>
      <c r="N313" s="4"/>
      <c r="O313" s="4"/>
    </row>
    <row r="314" spans="3:15">
      <c r="C314" s="27"/>
      <c r="D314" s="27"/>
      <c r="E314" s="27"/>
      <c r="F314" s="27"/>
      <c r="G314" s="27"/>
      <c r="N314" s="4"/>
      <c r="O314" s="4"/>
    </row>
    <row r="315" spans="3:15">
      <c r="C315" s="27"/>
      <c r="D315" s="27"/>
      <c r="E315" s="27"/>
      <c r="F315" s="27"/>
      <c r="G315" s="27"/>
      <c r="N315" s="4"/>
      <c r="O315" s="4"/>
    </row>
    <row r="316" spans="3:15">
      <c r="C316" s="27"/>
      <c r="D316" s="27"/>
      <c r="E316" s="27"/>
      <c r="F316" s="27"/>
      <c r="G316" s="27"/>
      <c r="N316" s="4"/>
      <c r="O316" s="4"/>
    </row>
    <row r="317" spans="3:15">
      <c r="C317" s="27"/>
      <c r="D317" s="27"/>
      <c r="E317" s="27"/>
      <c r="F317" s="27"/>
      <c r="G317" s="27"/>
      <c r="N317" s="4"/>
      <c r="O317" s="4"/>
    </row>
    <row r="318" spans="3:15">
      <c r="C318" s="27"/>
      <c r="D318" s="27"/>
      <c r="E318" s="27"/>
      <c r="F318" s="27"/>
      <c r="G318" s="27"/>
      <c r="N318" s="4"/>
      <c r="O318" s="4"/>
    </row>
    <row r="319" spans="3:15">
      <c r="C319" s="27"/>
      <c r="D319" s="27"/>
      <c r="E319" s="27"/>
      <c r="F319" s="27"/>
      <c r="G319" s="27"/>
      <c r="N319" s="4"/>
      <c r="O319" s="4"/>
    </row>
    <row r="320" spans="3:15">
      <c r="C320" s="27"/>
      <c r="D320" s="27"/>
      <c r="E320" s="27"/>
      <c r="F320" s="27"/>
      <c r="G320" s="27"/>
      <c r="N320" s="4"/>
      <c r="O320" s="4"/>
    </row>
    <row r="321" spans="3:15">
      <c r="C321" s="27"/>
      <c r="D321" s="27"/>
      <c r="E321" s="27"/>
      <c r="F321" s="27"/>
      <c r="G321" s="27"/>
      <c r="N321" s="4"/>
      <c r="O321" s="4"/>
    </row>
    <row r="322" spans="3:15">
      <c r="C322" s="27"/>
      <c r="D322" s="27"/>
      <c r="E322" s="27"/>
      <c r="F322" s="27"/>
      <c r="G322" s="27"/>
      <c r="N322" s="4"/>
      <c r="O322" s="4"/>
    </row>
    <row r="323" spans="3:15">
      <c r="C323" s="27"/>
      <c r="D323" s="27"/>
      <c r="E323" s="27"/>
      <c r="F323" s="27"/>
      <c r="G323" s="27"/>
      <c r="N323" s="4"/>
      <c r="O323" s="4"/>
    </row>
    <row r="324" spans="3:15">
      <c r="C324" s="27"/>
      <c r="D324" s="27"/>
      <c r="E324" s="27"/>
      <c r="F324" s="27"/>
      <c r="G324" s="27"/>
      <c r="N324" s="4"/>
      <c r="O324" s="4"/>
    </row>
    <row r="325" spans="3:15">
      <c r="C325" s="27"/>
      <c r="D325" s="27"/>
      <c r="E325" s="27"/>
      <c r="F325" s="27"/>
      <c r="G325" s="27"/>
      <c r="N325" s="4"/>
      <c r="O325" s="4"/>
    </row>
    <row r="326" spans="3:15">
      <c r="C326" s="27"/>
      <c r="D326" s="27"/>
      <c r="E326" s="27"/>
      <c r="F326" s="27"/>
      <c r="G326" s="27"/>
      <c r="N326" s="4"/>
      <c r="O326" s="4"/>
    </row>
    <row r="327" spans="3:15">
      <c r="C327" s="27"/>
      <c r="D327" s="27"/>
      <c r="E327" s="27"/>
      <c r="F327" s="27"/>
      <c r="G327" s="27"/>
      <c r="N327" s="4"/>
      <c r="O327" s="4"/>
    </row>
    <row r="328" spans="3:15">
      <c r="C328" s="27"/>
      <c r="D328" s="27"/>
      <c r="E328" s="27"/>
      <c r="F328" s="27"/>
      <c r="G328" s="27"/>
      <c r="N328" s="4"/>
      <c r="O328" s="4"/>
    </row>
    <row r="329" spans="3:15">
      <c r="C329" s="27"/>
      <c r="D329" s="27"/>
      <c r="E329" s="27"/>
      <c r="F329" s="27"/>
      <c r="G329" s="27"/>
      <c r="N329" s="4"/>
      <c r="O329" s="4"/>
    </row>
    <row r="330" spans="3:15">
      <c r="C330" s="27"/>
      <c r="D330" s="27"/>
      <c r="E330" s="27"/>
      <c r="F330" s="27"/>
      <c r="G330" s="27"/>
      <c r="N330" s="4"/>
      <c r="O330" s="4"/>
    </row>
    <row r="331" spans="3:15">
      <c r="C331" s="27"/>
      <c r="D331" s="27"/>
      <c r="E331" s="27"/>
      <c r="F331" s="27"/>
      <c r="G331" s="27"/>
      <c r="N331" s="4"/>
      <c r="O331" s="4"/>
    </row>
    <row r="332" spans="3:15">
      <c r="C332" s="27"/>
      <c r="D332" s="27"/>
      <c r="E332" s="27"/>
      <c r="F332" s="27"/>
      <c r="G332" s="27"/>
      <c r="N332" s="4"/>
      <c r="O332" s="4"/>
    </row>
    <row r="333" spans="3:15">
      <c r="C333" s="27"/>
      <c r="D333" s="27"/>
      <c r="E333" s="27"/>
      <c r="F333" s="27"/>
      <c r="G333" s="27"/>
      <c r="N333" s="4"/>
      <c r="O333" s="4"/>
    </row>
    <row r="334" spans="3:15">
      <c r="C334" s="27"/>
      <c r="D334" s="27"/>
      <c r="E334" s="27"/>
      <c r="F334" s="27"/>
      <c r="G334" s="27"/>
      <c r="N334" s="4"/>
      <c r="O334" s="4"/>
    </row>
    <row r="335" spans="3:15">
      <c r="C335" s="27"/>
      <c r="D335" s="27"/>
      <c r="E335" s="27"/>
      <c r="F335" s="27"/>
      <c r="G335" s="27"/>
      <c r="N335" s="4"/>
      <c r="O335" s="4"/>
    </row>
    <row r="336" spans="3:15">
      <c r="C336" s="27"/>
      <c r="D336" s="27"/>
      <c r="E336" s="27"/>
      <c r="F336" s="27"/>
      <c r="G336" s="27"/>
      <c r="N336" s="4"/>
      <c r="O336" s="4"/>
    </row>
    <row r="337" spans="3:15">
      <c r="C337" s="27"/>
      <c r="D337" s="27"/>
      <c r="E337" s="27"/>
      <c r="F337" s="27"/>
      <c r="G337" s="27"/>
      <c r="N337" s="4"/>
      <c r="O337" s="4"/>
    </row>
    <row r="338" spans="3:15">
      <c r="C338" s="27"/>
      <c r="D338" s="27"/>
      <c r="E338" s="27"/>
      <c r="F338" s="27"/>
      <c r="G338" s="27"/>
      <c r="N338" s="4"/>
      <c r="O338" s="4"/>
    </row>
    <row r="339" spans="3:15">
      <c r="C339" s="27"/>
      <c r="D339" s="27"/>
      <c r="E339" s="27"/>
      <c r="F339" s="27"/>
      <c r="G339" s="27"/>
      <c r="N339" s="4"/>
      <c r="O339" s="4"/>
    </row>
    <row r="340" spans="3:15">
      <c r="C340" s="27"/>
      <c r="D340" s="27"/>
      <c r="E340" s="27"/>
      <c r="F340" s="27"/>
      <c r="G340" s="27"/>
      <c r="N340" s="4"/>
      <c r="O340" s="4"/>
    </row>
    <row r="341" spans="3:15">
      <c r="C341" s="27"/>
      <c r="D341" s="27"/>
      <c r="E341" s="27"/>
      <c r="F341" s="27"/>
      <c r="G341" s="27"/>
      <c r="N341" s="4"/>
      <c r="O341" s="4"/>
    </row>
    <row r="342" spans="3:15">
      <c r="C342" s="27"/>
      <c r="D342" s="27"/>
      <c r="E342" s="27"/>
      <c r="F342" s="27"/>
      <c r="G342" s="27"/>
      <c r="N342" s="4"/>
      <c r="O342" s="4"/>
    </row>
    <row r="343" spans="3:15">
      <c r="C343" s="27"/>
      <c r="D343" s="27"/>
      <c r="E343" s="27"/>
      <c r="F343" s="27"/>
      <c r="G343" s="27"/>
      <c r="N343" s="4"/>
      <c r="O343" s="4"/>
    </row>
    <row r="344" spans="3:15">
      <c r="C344" s="27"/>
      <c r="D344" s="27"/>
      <c r="E344" s="27"/>
      <c r="F344" s="27"/>
      <c r="G344" s="27"/>
      <c r="N344" s="4"/>
      <c r="O344" s="4"/>
    </row>
    <row r="345" spans="3:15">
      <c r="C345" s="27"/>
      <c r="D345" s="27"/>
      <c r="E345" s="27"/>
      <c r="F345" s="27"/>
      <c r="G345" s="27"/>
      <c r="N345" s="4"/>
      <c r="O345" s="4"/>
    </row>
    <row r="346" spans="3:15">
      <c r="C346" s="27"/>
      <c r="D346" s="27"/>
      <c r="E346" s="27"/>
      <c r="F346" s="27"/>
      <c r="G346" s="27"/>
      <c r="N346" s="4"/>
      <c r="O346" s="4"/>
    </row>
    <row r="347" spans="3:15">
      <c r="C347" s="27"/>
      <c r="D347" s="27"/>
      <c r="E347" s="27"/>
      <c r="F347" s="27"/>
      <c r="G347" s="27"/>
      <c r="N347" s="4"/>
      <c r="O347" s="4"/>
    </row>
    <row r="348" spans="3:15">
      <c r="C348" s="27"/>
      <c r="D348" s="27"/>
      <c r="E348" s="27"/>
      <c r="F348" s="27"/>
      <c r="G348" s="27"/>
      <c r="N348" s="4"/>
      <c r="O348" s="4"/>
    </row>
    <row r="349" spans="3:15">
      <c r="C349" s="27"/>
      <c r="D349" s="27"/>
      <c r="E349" s="27"/>
      <c r="F349" s="27"/>
      <c r="G349" s="27"/>
      <c r="N349" s="4"/>
      <c r="O349" s="4"/>
    </row>
    <row r="350" spans="3:15">
      <c r="C350" s="27"/>
      <c r="D350" s="27"/>
      <c r="E350" s="27"/>
      <c r="F350" s="27"/>
      <c r="G350" s="27"/>
      <c r="N350" s="4"/>
      <c r="O350" s="4"/>
    </row>
    <row r="351" spans="3:15">
      <c r="C351" s="27"/>
      <c r="D351" s="27"/>
      <c r="E351" s="27"/>
      <c r="F351" s="27"/>
      <c r="G351" s="27"/>
      <c r="N351" s="4"/>
      <c r="O351" s="4"/>
    </row>
    <row r="352" spans="3:15">
      <c r="C352" s="27"/>
      <c r="D352" s="27"/>
      <c r="E352" s="27"/>
      <c r="F352" s="27"/>
      <c r="G352" s="27"/>
      <c r="N352" s="4"/>
      <c r="O352" s="4"/>
    </row>
    <row r="353" spans="3:15">
      <c r="C353" s="27"/>
      <c r="D353" s="27"/>
      <c r="E353" s="27"/>
      <c r="F353" s="27"/>
      <c r="G353" s="27"/>
      <c r="N353" s="4"/>
      <c r="O353" s="4"/>
    </row>
    <row r="354" spans="3:15">
      <c r="C354" s="27"/>
      <c r="D354" s="27"/>
      <c r="E354" s="27"/>
      <c r="F354" s="27"/>
      <c r="G354" s="27"/>
      <c r="N354" s="4"/>
      <c r="O354" s="4"/>
    </row>
    <row r="355" spans="3:15">
      <c r="C355" s="27"/>
      <c r="D355" s="27"/>
      <c r="E355" s="27"/>
      <c r="F355" s="27"/>
      <c r="G355" s="27"/>
      <c r="N355" s="4"/>
      <c r="O355" s="4"/>
    </row>
    <row r="356" spans="3:15">
      <c r="C356" s="27"/>
      <c r="D356" s="27"/>
      <c r="E356" s="27"/>
      <c r="F356" s="27"/>
      <c r="G356" s="27"/>
      <c r="N356" s="4"/>
      <c r="O356" s="4"/>
    </row>
    <row r="357" spans="3:15">
      <c r="C357" s="27"/>
      <c r="D357" s="27"/>
      <c r="E357" s="27"/>
      <c r="F357" s="27"/>
      <c r="G357" s="27"/>
      <c r="N357" s="4"/>
      <c r="O357" s="4"/>
    </row>
    <row r="358" spans="3:15">
      <c r="C358" s="27"/>
      <c r="D358" s="27"/>
      <c r="E358" s="27"/>
      <c r="F358" s="27"/>
      <c r="G358" s="27"/>
      <c r="N358" s="4"/>
      <c r="O358" s="4"/>
    </row>
    <row r="359" spans="3:15">
      <c r="C359" s="27"/>
      <c r="D359" s="27"/>
      <c r="E359" s="27"/>
      <c r="F359" s="27"/>
      <c r="G359" s="27"/>
      <c r="N359" s="4"/>
      <c r="O359" s="4"/>
    </row>
    <row r="360" spans="3:15">
      <c r="C360" s="27"/>
      <c r="D360" s="27"/>
      <c r="E360" s="27"/>
      <c r="F360" s="27"/>
      <c r="G360" s="27"/>
      <c r="N360" s="4"/>
      <c r="O360" s="4"/>
    </row>
    <row r="361" spans="3:15">
      <c r="C361" s="27"/>
      <c r="D361" s="27"/>
      <c r="E361" s="27"/>
      <c r="F361" s="27"/>
      <c r="G361" s="27"/>
      <c r="N361" s="4"/>
      <c r="O361" s="4"/>
    </row>
    <row r="362" spans="3:15">
      <c r="C362" s="27"/>
      <c r="D362" s="27"/>
      <c r="E362" s="27"/>
      <c r="F362" s="27"/>
      <c r="G362" s="27"/>
      <c r="N362" s="4"/>
      <c r="O362" s="4"/>
    </row>
    <row r="363" spans="3:15">
      <c r="C363" s="27"/>
      <c r="D363" s="27"/>
      <c r="E363" s="27"/>
      <c r="F363" s="27"/>
      <c r="G363" s="27"/>
      <c r="N363" s="4"/>
      <c r="O363" s="4"/>
    </row>
    <row r="364" spans="3:15">
      <c r="C364" s="27"/>
      <c r="D364" s="27"/>
      <c r="E364" s="27"/>
      <c r="F364" s="27"/>
      <c r="G364" s="27"/>
      <c r="N364" s="4"/>
      <c r="O364" s="4"/>
    </row>
    <row r="365" spans="3:15">
      <c r="C365" s="27"/>
      <c r="D365" s="27"/>
      <c r="E365" s="27"/>
      <c r="F365" s="27"/>
      <c r="G365" s="27"/>
      <c r="N365" s="4"/>
      <c r="O365" s="4"/>
    </row>
    <row r="366" spans="3:15">
      <c r="C366" s="27"/>
      <c r="D366" s="27"/>
      <c r="E366" s="27"/>
      <c r="F366" s="27"/>
      <c r="G366" s="27"/>
      <c r="N366" s="4"/>
      <c r="O366" s="4"/>
    </row>
    <row r="367" spans="3:15">
      <c r="C367" s="27"/>
      <c r="D367" s="27"/>
      <c r="E367" s="27"/>
      <c r="F367" s="27"/>
      <c r="G367" s="27"/>
      <c r="N367" s="4"/>
      <c r="O367" s="4"/>
    </row>
    <row r="368" spans="3:15">
      <c r="C368" s="27"/>
      <c r="D368" s="27"/>
      <c r="E368" s="27"/>
      <c r="F368" s="27"/>
      <c r="G368" s="27"/>
      <c r="N368" s="4"/>
      <c r="O368" s="4"/>
    </row>
    <row r="369" spans="3:15">
      <c r="C369" s="27"/>
      <c r="D369" s="27"/>
      <c r="E369" s="27"/>
      <c r="F369" s="27"/>
      <c r="G369" s="27"/>
      <c r="N369" s="4"/>
      <c r="O369" s="4"/>
    </row>
    <row r="370" spans="3:15">
      <c r="C370" s="27"/>
      <c r="D370" s="27"/>
      <c r="E370" s="27"/>
      <c r="F370" s="27"/>
      <c r="G370" s="27"/>
      <c r="N370" s="4"/>
      <c r="O370" s="4"/>
    </row>
    <row r="371" spans="3:15">
      <c r="C371" s="27"/>
      <c r="D371" s="27"/>
      <c r="E371" s="27"/>
      <c r="F371" s="27"/>
      <c r="G371" s="27"/>
      <c r="N371" s="4"/>
      <c r="O371" s="4"/>
    </row>
    <row r="372" spans="3:15">
      <c r="C372" s="27"/>
      <c r="D372" s="27"/>
      <c r="E372" s="27"/>
      <c r="F372" s="27"/>
      <c r="G372" s="27"/>
      <c r="N372" s="4"/>
      <c r="O372" s="4"/>
    </row>
    <row r="373" spans="3:15">
      <c r="C373" s="27"/>
      <c r="D373" s="27"/>
      <c r="E373" s="27"/>
      <c r="F373" s="27"/>
      <c r="G373" s="27"/>
      <c r="N373" s="4"/>
      <c r="O373" s="4"/>
    </row>
    <row r="374" spans="3:15">
      <c r="C374" s="27"/>
      <c r="D374" s="27"/>
      <c r="E374" s="27"/>
      <c r="F374" s="27"/>
      <c r="G374" s="27"/>
      <c r="N374" s="4"/>
      <c r="O374" s="4"/>
    </row>
    <row r="375" spans="3:15">
      <c r="C375" s="27"/>
      <c r="D375" s="27"/>
      <c r="E375" s="27"/>
      <c r="F375" s="27"/>
      <c r="G375" s="27"/>
      <c r="N375" s="4"/>
      <c r="O375" s="4"/>
    </row>
    <row r="376" spans="3:15">
      <c r="C376" s="27"/>
      <c r="D376" s="27"/>
      <c r="E376" s="27"/>
      <c r="F376" s="27"/>
      <c r="G376" s="27"/>
      <c r="N376" s="4"/>
      <c r="O376" s="4"/>
    </row>
    <row r="377" spans="3:15">
      <c r="C377" s="27"/>
      <c r="D377" s="27"/>
      <c r="E377" s="27"/>
      <c r="F377" s="27"/>
      <c r="G377" s="27"/>
      <c r="N377" s="4"/>
      <c r="O377" s="4"/>
    </row>
    <row r="378" spans="3:15">
      <c r="C378" s="27"/>
      <c r="D378" s="27"/>
      <c r="E378" s="27"/>
      <c r="F378" s="27"/>
      <c r="G378" s="27"/>
      <c r="N378" s="4"/>
      <c r="O378" s="4"/>
    </row>
    <row r="379" spans="3:15">
      <c r="C379" s="27"/>
      <c r="D379" s="27"/>
      <c r="E379" s="27"/>
      <c r="F379" s="27"/>
      <c r="G379" s="27"/>
      <c r="N379" s="4"/>
      <c r="O379" s="4"/>
    </row>
    <row r="380" spans="3:15">
      <c r="C380" s="27"/>
      <c r="D380" s="27"/>
      <c r="E380" s="27"/>
      <c r="F380" s="27"/>
      <c r="G380" s="27"/>
      <c r="N380" s="4"/>
      <c r="O380" s="4"/>
    </row>
    <row r="381" spans="3:15">
      <c r="C381" s="27"/>
      <c r="D381" s="27"/>
      <c r="E381" s="27"/>
      <c r="F381" s="27"/>
      <c r="G381" s="27"/>
      <c r="N381" s="4"/>
      <c r="O381" s="4"/>
    </row>
    <row r="382" spans="3:15">
      <c r="C382" s="27"/>
      <c r="D382" s="27"/>
      <c r="E382" s="27"/>
      <c r="F382" s="27"/>
      <c r="G382" s="27"/>
      <c r="N382" s="4"/>
      <c r="O382" s="4"/>
    </row>
    <row r="383" spans="3:15">
      <c r="C383" s="27"/>
      <c r="D383" s="27"/>
      <c r="E383" s="27"/>
      <c r="F383" s="27"/>
      <c r="G383" s="27"/>
      <c r="N383" s="4"/>
      <c r="O383" s="4"/>
    </row>
    <row r="384" spans="3:15">
      <c r="C384" s="27"/>
      <c r="D384" s="27"/>
      <c r="E384" s="27"/>
      <c r="F384" s="27"/>
      <c r="G384" s="27"/>
      <c r="N384" s="4"/>
      <c r="O384" s="4"/>
    </row>
    <row r="385" spans="3:15">
      <c r="C385" s="27"/>
      <c r="D385" s="27"/>
      <c r="E385" s="27"/>
      <c r="F385" s="27"/>
      <c r="G385" s="27"/>
      <c r="N385" s="4"/>
      <c r="O385" s="4"/>
    </row>
    <row r="386" spans="3:15">
      <c r="C386" s="27"/>
      <c r="D386" s="27"/>
      <c r="E386" s="27"/>
      <c r="F386" s="27"/>
      <c r="G386" s="27"/>
      <c r="N386" s="4"/>
      <c r="O386" s="4"/>
    </row>
    <row r="387" spans="3:15">
      <c r="C387" s="27"/>
      <c r="D387" s="27"/>
      <c r="E387" s="27"/>
      <c r="F387" s="27"/>
      <c r="G387" s="27"/>
      <c r="N387" s="4"/>
      <c r="O387" s="4"/>
    </row>
    <row r="388" spans="3:15">
      <c r="C388" s="27"/>
      <c r="D388" s="27"/>
      <c r="E388" s="27"/>
      <c r="F388" s="27"/>
      <c r="G388" s="27"/>
      <c r="N388" s="4"/>
      <c r="O388" s="4"/>
    </row>
    <row r="389" spans="3:15">
      <c r="C389" s="27"/>
      <c r="D389" s="27"/>
      <c r="E389" s="27"/>
      <c r="F389" s="27"/>
      <c r="G389" s="27"/>
      <c r="N389" s="4"/>
      <c r="O389" s="4"/>
    </row>
    <row r="390" spans="3:15">
      <c r="C390" s="27"/>
      <c r="D390" s="27"/>
      <c r="E390" s="27"/>
      <c r="F390" s="27"/>
      <c r="G390" s="27"/>
      <c r="N390" s="4"/>
      <c r="O390" s="4"/>
    </row>
    <row r="391" spans="3:15">
      <c r="C391" s="27"/>
      <c r="D391" s="27"/>
      <c r="E391" s="27"/>
      <c r="F391" s="27"/>
      <c r="G391" s="27"/>
      <c r="N391" s="4"/>
      <c r="O391" s="4"/>
    </row>
    <row r="392" spans="3:15">
      <c r="C392" s="27"/>
      <c r="D392" s="27"/>
      <c r="E392" s="27"/>
      <c r="F392" s="27"/>
      <c r="G392" s="27"/>
      <c r="N392" s="4"/>
      <c r="O392" s="4"/>
    </row>
    <row r="393" spans="3:15">
      <c r="C393" s="27"/>
      <c r="D393" s="27"/>
      <c r="E393" s="27"/>
      <c r="F393" s="27"/>
      <c r="G393" s="27"/>
      <c r="N393" s="4"/>
      <c r="O393" s="4"/>
    </row>
    <row r="394" spans="3:15">
      <c r="C394" s="27"/>
      <c r="D394" s="27"/>
      <c r="E394" s="27"/>
      <c r="F394" s="27"/>
      <c r="G394" s="27"/>
      <c r="N394" s="4"/>
      <c r="O394" s="4"/>
    </row>
    <row r="395" spans="3:15">
      <c r="C395" s="27"/>
      <c r="D395" s="27"/>
      <c r="E395" s="27"/>
      <c r="F395" s="27"/>
      <c r="G395" s="27"/>
      <c r="N395" s="4"/>
      <c r="O395" s="4"/>
    </row>
    <row r="396" spans="3:15">
      <c r="C396" s="27"/>
      <c r="D396" s="27"/>
      <c r="E396" s="27"/>
      <c r="F396" s="27"/>
      <c r="G396" s="27"/>
      <c r="N396" s="4"/>
      <c r="O396" s="4"/>
    </row>
    <row r="397" spans="3:15">
      <c r="C397" s="27"/>
      <c r="D397" s="27"/>
      <c r="E397" s="27"/>
      <c r="F397" s="27"/>
      <c r="G397" s="27"/>
      <c r="N397" s="4"/>
      <c r="O397" s="4"/>
    </row>
    <row r="398" spans="3:15">
      <c r="C398" s="27"/>
      <c r="D398" s="27"/>
      <c r="E398" s="27"/>
      <c r="F398" s="27"/>
      <c r="G398" s="27"/>
      <c r="N398" s="4"/>
      <c r="O398" s="4"/>
    </row>
    <row r="399" spans="3:15">
      <c r="C399" s="27"/>
      <c r="D399" s="27"/>
      <c r="E399" s="27"/>
      <c r="F399" s="27"/>
      <c r="G399" s="27"/>
      <c r="N399" s="4"/>
      <c r="O399" s="4"/>
    </row>
    <row r="400" spans="3:15">
      <c r="C400" s="27"/>
      <c r="D400" s="27"/>
      <c r="E400" s="27"/>
      <c r="F400" s="27"/>
      <c r="G400" s="27"/>
      <c r="N400" s="4"/>
      <c r="O400" s="4"/>
    </row>
    <row r="401" spans="3:15">
      <c r="C401" s="27"/>
      <c r="D401" s="27"/>
      <c r="E401" s="27"/>
      <c r="F401" s="27"/>
      <c r="G401" s="27"/>
      <c r="N401" s="4"/>
      <c r="O401" s="4"/>
    </row>
    <row r="402" spans="3:15">
      <c r="C402" s="27"/>
      <c r="D402" s="27"/>
      <c r="E402" s="27"/>
      <c r="F402" s="27"/>
      <c r="G402" s="27"/>
      <c r="N402" s="4"/>
      <c r="O402" s="4"/>
    </row>
    <row r="403" spans="3:15">
      <c r="C403" s="27"/>
      <c r="D403" s="27"/>
      <c r="E403" s="27"/>
      <c r="F403" s="27"/>
      <c r="G403" s="27"/>
      <c r="N403" s="4"/>
      <c r="O403" s="4"/>
    </row>
    <row r="404" spans="3:15">
      <c r="C404" s="27"/>
      <c r="D404" s="27"/>
      <c r="E404" s="27"/>
      <c r="F404" s="27"/>
      <c r="G404" s="27"/>
      <c r="N404" s="4"/>
      <c r="O404" s="4"/>
    </row>
    <row r="405" spans="3:15">
      <c r="C405" s="27"/>
      <c r="D405" s="27"/>
      <c r="E405" s="27"/>
      <c r="F405" s="27"/>
      <c r="G405" s="27"/>
      <c r="N405" s="4"/>
      <c r="O405" s="4"/>
    </row>
    <row r="406" spans="3:15">
      <c r="C406" s="27"/>
      <c r="D406" s="27"/>
      <c r="E406" s="27"/>
      <c r="F406" s="27"/>
      <c r="G406" s="27"/>
      <c r="N406" s="4"/>
      <c r="O406" s="4"/>
    </row>
    <row r="407" spans="3:15">
      <c r="C407" s="27"/>
      <c r="D407" s="27"/>
      <c r="E407" s="27"/>
      <c r="F407" s="27"/>
      <c r="G407" s="27"/>
      <c r="N407" s="4"/>
      <c r="O407" s="4"/>
    </row>
    <row r="408" spans="3:15">
      <c r="C408" s="27"/>
      <c r="D408" s="27"/>
      <c r="E408" s="27"/>
      <c r="F408" s="27"/>
      <c r="G408" s="27"/>
      <c r="N408" s="4"/>
      <c r="O408" s="4"/>
    </row>
    <row r="409" spans="3:15">
      <c r="C409" s="27"/>
      <c r="D409" s="27"/>
      <c r="E409" s="27"/>
      <c r="F409" s="27"/>
      <c r="G409" s="27"/>
      <c r="N409" s="4"/>
      <c r="O409" s="4"/>
    </row>
    <row r="410" spans="3:15">
      <c r="C410" s="27"/>
      <c r="D410" s="27"/>
      <c r="E410" s="27"/>
      <c r="F410" s="27"/>
      <c r="G410" s="27"/>
      <c r="N410" s="4"/>
      <c r="O410" s="4"/>
    </row>
    <row r="411" spans="3:15">
      <c r="C411" s="27"/>
      <c r="D411" s="27"/>
      <c r="E411" s="27"/>
      <c r="F411" s="27"/>
      <c r="G411" s="27"/>
      <c r="N411" s="4"/>
      <c r="O411" s="4"/>
    </row>
    <row r="412" spans="3:15">
      <c r="C412" s="27"/>
      <c r="D412" s="27"/>
      <c r="E412" s="27"/>
      <c r="F412" s="27"/>
      <c r="G412" s="27"/>
      <c r="N412" s="4"/>
      <c r="O412" s="4"/>
    </row>
    <row r="413" spans="3:15">
      <c r="C413" s="27"/>
      <c r="D413" s="27"/>
      <c r="E413" s="27"/>
      <c r="F413" s="27"/>
      <c r="G413" s="27"/>
      <c r="N413" s="4"/>
      <c r="O413" s="4"/>
    </row>
    <row r="414" spans="3:15">
      <c r="C414" s="27"/>
      <c r="D414" s="27"/>
      <c r="E414" s="27"/>
      <c r="F414" s="27"/>
      <c r="G414" s="27"/>
      <c r="N414" s="4"/>
      <c r="O414" s="4"/>
    </row>
    <row r="415" spans="3:15">
      <c r="C415" s="27"/>
      <c r="D415" s="27"/>
      <c r="E415" s="27"/>
      <c r="F415" s="27"/>
      <c r="G415" s="27"/>
      <c r="N415" s="4"/>
      <c r="O415" s="4"/>
    </row>
    <row r="416" spans="3:15">
      <c r="C416" s="27"/>
      <c r="D416" s="27"/>
      <c r="E416" s="27"/>
      <c r="F416" s="27"/>
      <c r="G416" s="27"/>
      <c r="N416" s="4"/>
      <c r="O416" s="4"/>
    </row>
    <row r="417" spans="3:15">
      <c r="C417" s="27"/>
      <c r="D417" s="27"/>
      <c r="E417" s="27"/>
      <c r="F417" s="27"/>
      <c r="G417" s="27"/>
      <c r="N417" s="4"/>
      <c r="O417" s="4"/>
    </row>
    <row r="418" spans="3:15">
      <c r="C418" s="27"/>
      <c r="D418" s="27"/>
      <c r="E418" s="27"/>
      <c r="F418" s="27"/>
      <c r="G418" s="27"/>
      <c r="N418" s="4"/>
      <c r="O418" s="4"/>
    </row>
    <row r="419" spans="3:15">
      <c r="C419" s="27"/>
      <c r="D419" s="27"/>
      <c r="E419" s="27"/>
      <c r="F419" s="27"/>
      <c r="G419" s="27"/>
      <c r="N419" s="4"/>
      <c r="O419" s="4"/>
    </row>
    <row r="420" spans="3:15">
      <c r="C420" s="27"/>
      <c r="D420" s="27"/>
      <c r="E420" s="27"/>
      <c r="F420" s="27"/>
      <c r="G420" s="27"/>
      <c r="N420" s="4"/>
      <c r="O420" s="4"/>
    </row>
    <row r="421" spans="3:15">
      <c r="C421" s="27"/>
      <c r="D421" s="27"/>
      <c r="E421" s="27"/>
      <c r="F421" s="27"/>
      <c r="G421" s="27"/>
      <c r="N421" s="4"/>
      <c r="O421" s="4"/>
    </row>
    <row r="422" spans="3:15">
      <c r="C422" s="27"/>
      <c r="D422" s="27"/>
      <c r="E422" s="27"/>
      <c r="F422" s="27"/>
      <c r="G422" s="27"/>
      <c r="N422" s="4"/>
      <c r="O422" s="4"/>
    </row>
    <row r="423" spans="3:15">
      <c r="C423" s="27"/>
      <c r="D423" s="27"/>
      <c r="E423" s="27"/>
      <c r="F423" s="27"/>
      <c r="G423" s="27"/>
      <c r="N423" s="4"/>
      <c r="O423" s="4"/>
    </row>
    <row r="424" spans="3:15">
      <c r="C424" s="27"/>
      <c r="D424" s="27"/>
      <c r="E424" s="27"/>
      <c r="F424" s="27"/>
      <c r="G424" s="27"/>
      <c r="N424" s="4"/>
      <c r="O424" s="4"/>
    </row>
    <row r="425" spans="3:15">
      <c r="C425" s="27"/>
      <c r="D425" s="27"/>
      <c r="E425" s="27"/>
      <c r="F425" s="27"/>
      <c r="G425" s="27"/>
      <c r="N425" s="4"/>
      <c r="O425" s="4"/>
    </row>
    <row r="426" spans="3:15">
      <c r="C426" s="27"/>
      <c r="D426" s="27"/>
      <c r="E426" s="27"/>
      <c r="F426" s="27"/>
      <c r="G426" s="27"/>
      <c r="N426" s="4"/>
      <c r="O426" s="4"/>
    </row>
    <row r="427" spans="3:15">
      <c r="C427" s="27"/>
      <c r="D427" s="27"/>
      <c r="E427" s="27"/>
      <c r="F427" s="27"/>
      <c r="G427" s="27"/>
      <c r="N427" s="4"/>
      <c r="O427" s="4"/>
    </row>
    <row r="428" spans="3:15">
      <c r="C428" s="27"/>
      <c r="D428" s="27"/>
      <c r="E428" s="27"/>
      <c r="F428" s="27"/>
      <c r="G428" s="27"/>
      <c r="N428" s="4"/>
      <c r="O428" s="4"/>
    </row>
    <row r="429" spans="3:15">
      <c r="C429" s="27"/>
      <c r="D429" s="27"/>
      <c r="E429" s="27"/>
      <c r="F429" s="27"/>
      <c r="G429" s="27"/>
      <c r="N429" s="4"/>
      <c r="O429" s="4"/>
    </row>
    <row r="430" spans="3:15">
      <c r="C430" s="27"/>
      <c r="D430" s="27"/>
      <c r="E430" s="27"/>
      <c r="F430" s="27"/>
      <c r="G430" s="27"/>
      <c r="N430" s="4"/>
      <c r="O430" s="4"/>
    </row>
    <row r="431" spans="3:15">
      <c r="C431" s="27"/>
      <c r="D431" s="27"/>
      <c r="E431" s="27"/>
      <c r="F431" s="27"/>
      <c r="G431" s="27"/>
      <c r="N431" s="4"/>
      <c r="O431" s="4"/>
    </row>
    <row r="432" spans="3:15">
      <c r="C432" s="27"/>
      <c r="D432" s="27"/>
      <c r="E432" s="27"/>
      <c r="F432" s="27"/>
      <c r="G432" s="27"/>
      <c r="N432" s="4"/>
      <c r="O432" s="4"/>
    </row>
    <row r="433" spans="3:15">
      <c r="C433" s="27"/>
      <c r="D433" s="27"/>
      <c r="E433" s="27"/>
      <c r="F433" s="27"/>
      <c r="G433" s="27"/>
      <c r="N433" s="4"/>
      <c r="O433" s="4"/>
    </row>
    <row r="434" spans="3:15">
      <c r="C434" s="27"/>
      <c r="D434" s="27"/>
      <c r="E434" s="27"/>
      <c r="F434" s="27"/>
      <c r="G434" s="27"/>
      <c r="N434" s="4"/>
      <c r="O434" s="4"/>
    </row>
    <row r="435" spans="3:15">
      <c r="C435" s="27"/>
      <c r="D435" s="27"/>
      <c r="E435" s="27"/>
      <c r="F435" s="27"/>
      <c r="G435" s="27"/>
      <c r="N435" s="4"/>
      <c r="O435" s="4"/>
    </row>
    <row r="436" spans="3:15">
      <c r="C436" s="27"/>
      <c r="D436" s="27"/>
      <c r="E436" s="27"/>
      <c r="F436" s="27"/>
      <c r="G436" s="27"/>
      <c r="N436" s="4"/>
      <c r="O436" s="4"/>
    </row>
    <row r="437" spans="3:15">
      <c r="C437" s="27"/>
      <c r="D437" s="27"/>
      <c r="E437" s="27"/>
      <c r="F437" s="27"/>
      <c r="G437" s="27"/>
      <c r="N437" s="4"/>
      <c r="O437" s="4"/>
    </row>
    <row r="438" spans="3:15">
      <c r="C438" s="27"/>
      <c r="D438" s="27"/>
      <c r="E438" s="27"/>
      <c r="F438" s="27"/>
      <c r="G438" s="27"/>
      <c r="N438" s="4"/>
      <c r="O438" s="4"/>
    </row>
    <row r="439" spans="3:15">
      <c r="C439" s="27"/>
      <c r="D439" s="27"/>
      <c r="E439" s="27"/>
      <c r="F439" s="27"/>
      <c r="G439" s="27"/>
      <c r="N439" s="4"/>
      <c r="O439" s="4"/>
    </row>
    <row r="440" spans="3:15">
      <c r="C440" s="27"/>
      <c r="D440" s="27"/>
      <c r="E440" s="27"/>
      <c r="F440" s="27"/>
      <c r="G440" s="27"/>
      <c r="N440" s="4"/>
      <c r="O440" s="4"/>
    </row>
    <row r="441" spans="3:15">
      <c r="C441" s="27"/>
      <c r="D441" s="27"/>
      <c r="E441" s="27"/>
      <c r="F441" s="27"/>
      <c r="G441" s="27"/>
      <c r="N441" s="4"/>
      <c r="O441" s="4"/>
    </row>
    <row r="442" spans="3:15">
      <c r="C442" s="27"/>
      <c r="D442" s="27"/>
      <c r="E442" s="27"/>
      <c r="F442" s="27"/>
      <c r="G442" s="27"/>
      <c r="N442" s="4"/>
      <c r="O442" s="4"/>
    </row>
    <row r="443" spans="3:15">
      <c r="C443" s="27"/>
      <c r="D443" s="27"/>
      <c r="E443" s="27"/>
      <c r="F443" s="27"/>
      <c r="G443" s="27"/>
      <c r="N443" s="4"/>
      <c r="O443" s="4"/>
    </row>
    <row r="444" spans="3:15">
      <c r="C444" s="27"/>
      <c r="D444" s="27"/>
      <c r="E444" s="27"/>
      <c r="F444" s="27"/>
      <c r="G444" s="27"/>
      <c r="N444" s="4"/>
      <c r="O444" s="4"/>
    </row>
    <row r="445" spans="3:15">
      <c r="C445" s="27"/>
      <c r="D445" s="27"/>
      <c r="E445" s="27"/>
      <c r="F445" s="27"/>
      <c r="G445" s="27"/>
      <c r="N445" s="4"/>
      <c r="O445" s="4"/>
    </row>
    <row r="446" spans="3:15">
      <c r="C446" s="27"/>
      <c r="D446" s="27"/>
      <c r="E446" s="27"/>
      <c r="F446" s="27"/>
      <c r="G446" s="27"/>
      <c r="N446" s="4"/>
      <c r="O446" s="4"/>
    </row>
    <row r="447" spans="3:15">
      <c r="C447" s="27"/>
      <c r="D447" s="27"/>
      <c r="E447" s="27"/>
      <c r="F447" s="27"/>
      <c r="G447" s="27"/>
      <c r="N447" s="4"/>
      <c r="O447" s="4"/>
    </row>
    <row r="448" spans="3:15">
      <c r="C448" s="27"/>
      <c r="D448" s="27"/>
      <c r="E448" s="27"/>
      <c r="F448" s="27"/>
      <c r="G448" s="27"/>
      <c r="N448" s="4"/>
      <c r="O448" s="4"/>
    </row>
    <row r="449" spans="3:15">
      <c r="C449" s="27"/>
      <c r="D449" s="27"/>
      <c r="E449" s="27"/>
      <c r="F449" s="27"/>
      <c r="G449" s="27"/>
      <c r="N449" s="4"/>
      <c r="O449" s="4"/>
    </row>
    <row r="450" spans="3:15">
      <c r="C450" s="27"/>
      <c r="D450" s="27"/>
      <c r="E450" s="27"/>
      <c r="F450" s="27"/>
      <c r="G450" s="27"/>
      <c r="N450" s="4"/>
      <c r="O450" s="4"/>
    </row>
    <row r="451" spans="3:15">
      <c r="C451" s="27"/>
      <c r="D451" s="27"/>
      <c r="E451" s="27"/>
      <c r="F451" s="27"/>
      <c r="G451" s="27"/>
      <c r="N451" s="4"/>
      <c r="O451" s="4"/>
    </row>
    <row r="452" spans="3:15">
      <c r="C452" s="27"/>
      <c r="D452" s="27"/>
      <c r="E452" s="27"/>
      <c r="F452" s="27"/>
      <c r="G452" s="27"/>
      <c r="N452" s="4"/>
      <c r="O452" s="4"/>
    </row>
    <row r="453" spans="3:15">
      <c r="C453" s="27"/>
      <c r="D453" s="27"/>
      <c r="E453" s="27"/>
      <c r="F453" s="27"/>
      <c r="G453" s="27"/>
      <c r="N453" s="4"/>
      <c r="O453" s="4"/>
    </row>
    <row r="454" spans="3:15">
      <c r="C454" s="27"/>
      <c r="D454" s="27"/>
      <c r="E454" s="27"/>
      <c r="F454" s="27"/>
      <c r="G454" s="27"/>
      <c r="N454" s="4"/>
      <c r="O454" s="4"/>
    </row>
    <row r="455" spans="3:15">
      <c r="C455" s="27"/>
      <c r="D455" s="27"/>
      <c r="E455" s="27"/>
      <c r="F455" s="27"/>
      <c r="G455" s="27"/>
      <c r="N455" s="4"/>
      <c r="O455" s="4"/>
    </row>
    <row r="456" spans="3:15">
      <c r="C456" s="27"/>
      <c r="D456" s="27"/>
      <c r="E456" s="27"/>
      <c r="F456" s="27"/>
      <c r="G456" s="27"/>
      <c r="N456" s="4"/>
      <c r="O456" s="4"/>
    </row>
    <row r="457" spans="3:15">
      <c r="C457" s="27"/>
      <c r="D457" s="27"/>
      <c r="E457" s="27"/>
      <c r="F457" s="27"/>
      <c r="G457" s="27"/>
      <c r="N457" s="4"/>
      <c r="O457" s="4"/>
    </row>
    <row r="458" spans="3:15">
      <c r="C458" s="27"/>
      <c r="D458" s="27"/>
      <c r="E458" s="27"/>
      <c r="F458" s="27"/>
      <c r="G458" s="27"/>
      <c r="N458" s="4"/>
      <c r="O458" s="4"/>
    </row>
    <row r="459" spans="3:15">
      <c r="C459" s="27"/>
      <c r="D459" s="27"/>
      <c r="E459" s="27"/>
      <c r="F459" s="27"/>
      <c r="G459" s="27"/>
      <c r="N459" s="4"/>
      <c r="O459" s="4"/>
    </row>
    <row r="460" spans="3:15">
      <c r="C460" s="27"/>
      <c r="D460" s="27"/>
      <c r="E460" s="27"/>
      <c r="F460" s="27"/>
      <c r="G460" s="27"/>
      <c r="N460" s="4"/>
      <c r="O460" s="4"/>
    </row>
    <row r="461" spans="3:15">
      <c r="C461" s="27"/>
      <c r="D461" s="27"/>
      <c r="E461" s="27"/>
      <c r="F461" s="27"/>
      <c r="G461" s="27"/>
      <c r="N461" s="4"/>
      <c r="O461" s="4"/>
    </row>
    <row r="462" spans="3:15">
      <c r="C462" s="27"/>
      <c r="D462" s="27"/>
      <c r="E462" s="27"/>
      <c r="F462" s="27"/>
      <c r="G462" s="27"/>
      <c r="N462" s="4"/>
      <c r="O462" s="4"/>
    </row>
    <row r="463" spans="3:15">
      <c r="C463" s="27"/>
      <c r="D463" s="27"/>
      <c r="E463" s="27"/>
      <c r="F463" s="27"/>
      <c r="G463" s="27"/>
      <c r="N463" s="4"/>
      <c r="O463" s="4"/>
    </row>
    <row r="464" spans="3:15">
      <c r="C464" s="27"/>
      <c r="D464" s="27"/>
      <c r="E464" s="27"/>
      <c r="F464" s="27"/>
      <c r="G464" s="27"/>
      <c r="N464" s="4"/>
      <c r="O464" s="4"/>
    </row>
    <row r="465" spans="3:15">
      <c r="C465" s="27"/>
      <c r="D465" s="27"/>
      <c r="E465" s="27"/>
      <c r="F465" s="27"/>
      <c r="G465" s="27"/>
      <c r="N465" s="4"/>
      <c r="O465" s="4"/>
    </row>
    <row r="466" spans="3:15">
      <c r="C466" s="27"/>
      <c r="D466" s="27"/>
      <c r="E466" s="27"/>
      <c r="F466" s="27"/>
      <c r="G466" s="27"/>
      <c r="N466" s="4"/>
      <c r="O466" s="4"/>
    </row>
    <row r="467" spans="3:15">
      <c r="C467" s="27"/>
      <c r="D467" s="27"/>
      <c r="E467" s="27"/>
      <c r="F467" s="27"/>
      <c r="G467" s="27"/>
      <c r="N467" s="4"/>
      <c r="O467" s="4"/>
    </row>
    <row r="468" spans="3:15">
      <c r="C468" s="27"/>
      <c r="D468" s="27"/>
      <c r="E468" s="27"/>
      <c r="F468" s="27"/>
      <c r="G468" s="27"/>
      <c r="N468" s="4"/>
      <c r="O468" s="4"/>
    </row>
    <row r="469" spans="3:15">
      <c r="C469" s="27"/>
      <c r="D469" s="27"/>
      <c r="E469" s="27"/>
      <c r="F469" s="27"/>
      <c r="G469" s="27"/>
      <c r="N469" s="4"/>
      <c r="O469" s="4"/>
    </row>
    <row r="470" spans="3:15">
      <c r="C470" s="27"/>
      <c r="D470" s="27"/>
      <c r="E470" s="27"/>
      <c r="F470" s="27"/>
      <c r="G470" s="27"/>
      <c r="N470" s="4"/>
      <c r="O470" s="4"/>
    </row>
    <row r="471" spans="3:15">
      <c r="C471" s="27"/>
      <c r="D471" s="27"/>
      <c r="E471" s="27"/>
      <c r="F471" s="27"/>
      <c r="G471" s="27"/>
      <c r="N471" s="4"/>
      <c r="O471" s="4"/>
    </row>
    <row r="472" spans="3:15">
      <c r="C472" s="27"/>
      <c r="D472" s="27"/>
      <c r="E472" s="27"/>
      <c r="F472" s="27"/>
      <c r="G472" s="27"/>
      <c r="N472" s="4"/>
      <c r="O472" s="4"/>
    </row>
    <row r="473" spans="3:15">
      <c r="C473" s="27"/>
      <c r="D473" s="27"/>
      <c r="E473" s="27"/>
      <c r="F473" s="27"/>
      <c r="G473" s="27"/>
      <c r="N473" s="4"/>
      <c r="O473" s="4"/>
    </row>
    <row r="474" spans="3:15">
      <c r="C474" s="27"/>
      <c r="D474" s="27"/>
      <c r="E474" s="27"/>
      <c r="F474" s="27"/>
      <c r="G474" s="27"/>
      <c r="N474" s="4"/>
      <c r="O474" s="4"/>
    </row>
    <row r="475" spans="3:15">
      <c r="C475" s="27"/>
      <c r="D475" s="27"/>
      <c r="E475" s="27"/>
      <c r="F475" s="27"/>
      <c r="G475" s="27"/>
      <c r="N475" s="4"/>
      <c r="O475" s="4"/>
    </row>
    <row r="476" spans="3:15">
      <c r="C476" s="27"/>
      <c r="D476" s="27"/>
      <c r="E476" s="27"/>
      <c r="F476" s="27"/>
      <c r="G476" s="27"/>
      <c r="N476" s="4"/>
      <c r="O476" s="4"/>
    </row>
    <row r="477" spans="3:15">
      <c r="C477" s="27"/>
      <c r="D477" s="27"/>
      <c r="E477" s="27"/>
      <c r="F477" s="27"/>
      <c r="G477" s="27"/>
      <c r="N477" s="4"/>
      <c r="O477" s="4"/>
    </row>
    <row r="478" spans="3:15">
      <c r="C478" s="27"/>
      <c r="D478" s="27"/>
      <c r="E478" s="27"/>
      <c r="F478" s="27"/>
      <c r="G478" s="27"/>
      <c r="N478" s="4"/>
      <c r="O478" s="4"/>
    </row>
    <row r="479" spans="3:15">
      <c r="C479" s="27"/>
      <c r="D479" s="27"/>
      <c r="E479" s="27"/>
      <c r="F479" s="27"/>
      <c r="G479" s="27"/>
      <c r="N479" s="4"/>
      <c r="O479" s="4"/>
    </row>
    <row r="480" spans="3:15">
      <c r="C480" s="27"/>
      <c r="D480" s="27"/>
      <c r="E480" s="27"/>
      <c r="F480" s="27"/>
      <c r="G480" s="27"/>
      <c r="N480" s="4"/>
      <c r="O480" s="4"/>
    </row>
    <row r="481" spans="3:15">
      <c r="C481" s="27"/>
      <c r="D481" s="27"/>
      <c r="E481" s="27"/>
      <c r="F481" s="27"/>
      <c r="G481" s="27"/>
      <c r="N481" s="4"/>
      <c r="O481" s="4"/>
    </row>
  </sheetData>
  <mergeCells count="8">
    <mergeCell ref="N185:O185"/>
    <mergeCell ref="A142:K142"/>
    <mergeCell ref="F145:N149"/>
    <mergeCell ref="N4:O4"/>
    <mergeCell ref="K6:M12"/>
    <mergeCell ref="K65:M69"/>
    <mergeCell ref="K70:M72"/>
    <mergeCell ref="K76:M80"/>
  </mergeCells>
  <phoneticPr fontId="0" type="noConversion"/>
  <pageMargins left="0.55118110236220474" right="0.15748031496062992" top="1.9685039370078741" bottom="1.3779527559055118" header="0.35433070866141736" footer="0.27559055118110237"/>
  <pageSetup paperSize="9" orientation="portrait" r:id="rId1"/>
  <headerFooter>
    <oddHeader>&amp;L&amp;G</oddHeader>
    <oddFooter>&amp;L&amp;G</oddFooter>
  </headerFooter>
  <rowBreaks count="4" manualBreakCount="4">
    <brk id="47" max="16383" man="1"/>
    <brk id="99" max="16383" man="1"/>
    <brk id="141" max="16383" man="1"/>
    <brk id="185" max="16383" man="1"/>
  </rowBreaks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</vt:i4>
      </vt:variant>
      <vt:variant>
        <vt:lpstr>Benannte Bereiche</vt:lpstr>
      </vt:variant>
      <vt:variant>
        <vt:i4>2</vt:i4>
      </vt:variant>
    </vt:vector>
  </HeadingPairs>
  <TitlesOfParts>
    <vt:vector size="3" baseType="lpstr">
      <vt:lpstr>Tabelle</vt:lpstr>
      <vt:lpstr>Tabelle!_MailAutoSig</vt:lpstr>
      <vt:lpstr>Tabelle!Druckbereich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MSC</dc:creator>
  <cp:lastModifiedBy>Markus Morger</cp:lastModifiedBy>
  <cp:lastPrinted>2022-02-25T14:15:54Z</cp:lastPrinted>
  <dcterms:created xsi:type="dcterms:W3CDTF">1999-05-25T14:19:16Z</dcterms:created>
  <dcterms:modified xsi:type="dcterms:W3CDTF">2022-10-02T11:27:44Z</dcterms:modified>
</cp:coreProperties>
</file>